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14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40" i="1" l="1"/>
  <c r="U45" i="1" l="1"/>
  <c r="W39" i="1" l="1"/>
  <c r="V27" i="1" l="1"/>
  <c r="U27" i="1"/>
  <c r="W25" i="1" l="1"/>
  <c r="V25" i="1"/>
  <c r="U25" i="1"/>
  <c r="W38" i="1" l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W31" i="1"/>
  <c r="V31" i="1"/>
  <c r="U31" i="1"/>
  <c r="W30" i="1"/>
  <c r="V30" i="1"/>
  <c r="U30" i="1"/>
  <c r="W29" i="1"/>
  <c r="V29" i="1"/>
  <c r="U29" i="1"/>
  <c r="W28" i="1"/>
  <c r="V28" i="1"/>
  <c r="U28" i="1"/>
  <c r="W26" i="1"/>
  <c r="V26" i="1"/>
  <c r="U26" i="1"/>
  <c r="W24" i="1"/>
  <c r="V24" i="1"/>
  <c r="U24" i="1"/>
  <c r="W23" i="1"/>
  <c r="V23" i="1"/>
  <c r="U23" i="1"/>
  <c r="W22" i="1"/>
  <c r="V22" i="1"/>
  <c r="U22" i="1"/>
  <c r="W41" i="1" l="1"/>
  <c r="U41" i="1"/>
  <c r="V41" i="1"/>
  <c r="U42" i="1" l="1"/>
  <c r="U46" i="1" s="1"/>
</calcChain>
</file>

<file path=xl/sharedStrings.xml><?xml version="1.0" encoding="utf-8"?>
<sst xmlns="http://schemas.openxmlformats.org/spreadsheetml/2006/main" count="246" uniqueCount="91">
  <si>
    <t>Lp</t>
  </si>
  <si>
    <t>Płatnik</t>
  </si>
  <si>
    <t>Adres płatnika</t>
  </si>
  <si>
    <t>Nr NIP płatnika</t>
  </si>
  <si>
    <t>Numer ewidencyjny lub licznika</t>
  </si>
  <si>
    <t>Ne PPE</t>
  </si>
  <si>
    <t>Miejsce poboru energii</t>
  </si>
  <si>
    <t>Rodzaj obecnej umowy</t>
  </si>
  <si>
    <t>Obecny sprzedawca</t>
  </si>
  <si>
    <t>Obecny operator</t>
  </si>
  <si>
    <t>Szacowany okres dostawy</t>
  </si>
  <si>
    <t>Grupa taryfowa</t>
  </si>
  <si>
    <t>Moc umowna w kW</t>
  </si>
  <si>
    <t>Zużycie w okresie umowy - strefa dzienna/
szczytowa</t>
  </si>
  <si>
    <t>Zużycie w okresie umowy -strefa nocna/
poza- szczytowa</t>
  </si>
  <si>
    <t>Zużycie w okresie umowy - całodobowo</t>
  </si>
  <si>
    <t>Cena netto energii za 1 kWh (kol.14)</t>
  </si>
  <si>
    <t>Cena netto energii z 1 kWh (kol. 15)</t>
  </si>
  <si>
    <t>Cena netto energii z 1 kWh (kol. 16)</t>
  </si>
  <si>
    <t>Wartość netto energii (kol. 14 x kol.17)</t>
  </si>
  <si>
    <t>Wartość netto energii (kol. 15 x kol.18)</t>
  </si>
  <si>
    <t>Wartość netto energii (kol. 16 x kol.19)</t>
  </si>
  <si>
    <t>Gmina Łęknica</t>
  </si>
  <si>
    <t>ul. Żurawska 1, 68-208 Łęknica</t>
  </si>
  <si>
    <t>928-207-62-71</t>
  </si>
  <si>
    <t>PLENED00000590000000000312719489</t>
  </si>
  <si>
    <t>kompleksowa</t>
  </si>
  <si>
    <t>ENEA S.A.</t>
  </si>
  <si>
    <t>ENEA Operator sp. z o. o.</t>
  </si>
  <si>
    <t>C11</t>
  </si>
  <si>
    <t>UL. ŻURAWSKA 1</t>
  </si>
  <si>
    <t>PLENED00000590000000000336059488</t>
  </si>
  <si>
    <t>PLENED00000590000000000336125419</t>
  </si>
  <si>
    <t>UL. DWORCOWA 15A</t>
  </si>
  <si>
    <t>C12A</t>
  </si>
  <si>
    <t>PLENED00000590000000000304970429</t>
  </si>
  <si>
    <t>C12B</t>
  </si>
  <si>
    <t>PLENED00000590000000000304971450</t>
  </si>
  <si>
    <t>KOŚCIUSZKI
SK-8164</t>
  </si>
  <si>
    <t>PLENED00000590000000000304972471</t>
  </si>
  <si>
    <t>DWORCOWA SK-8161</t>
  </si>
  <si>
    <t>PLENED00000590000000000304973492</t>
  </si>
  <si>
    <t>DWORCOWA SK-8392</t>
  </si>
  <si>
    <t>PLENED00000590000000000304974416</t>
  </si>
  <si>
    <t>PARKOWA
S-8416</t>
  </si>
  <si>
    <t>PLENED00000590000000000304975437</t>
  </si>
  <si>
    <t>FABRYCZNA
OD-803</t>
  </si>
  <si>
    <t>PLENED00000590000000000304976458</t>
  </si>
  <si>
    <t>WOLNOŚCI
S-8298</t>
  </si>
  <si>
    <t>PLENED00000590000000000304977479</t>
  </si>
  <si>
    <t>LEŚNA
OD-807</t>
  </si>
  <si>
    <t>PLENED00000590000000000304978403</t>
  </si>
  <si>
    <t>PL. TARGOWY S-8536</t>
  </si>
  <si>
    <t>PLENED00000590000000000304979424</t>
  </si>
  <si>
    <t>PL. TARGOWY SZAFA NR6</t>
  </si>
  <si>
    <t>PLENED00000590000000000313233419</t>
  </si>
  <si>
    <t>POLNA
S-8531</t>
  </si>
  <si>
    <t>C11ZT</t>
  </si>
  <si>
    <t>ul. Hutnicza - szalet</t>
  </si>
  <si>
    <t>Razem wartość</t>
  </si>
  <si>
    <t>Ogółem wartość netto energii (zaokrąglenie do dwóch miejsc po przecinku)</t>
  </si>
  <si>
    <t>ul. Wojska Polskiego - oświetlenie parkowe</t>
  </si>
  <si>
    <t>ul. Dworcowa 13</t>
  </si>
  <si>
    <t>Miesięczna stawka opłaty handlowaj za każdy PPE (netto)</t>
  </si>
  <si>
    <t>Ilość (liczba PPE x liczba miesięcy)</t>
  </si>
  <si>
    <t>Wartość opłaty handlowej</t>
  </si>
  <si>
    <t>Ogółem cena netto oferty (zaokrąglenie do dwóch miejsc po przecinku) - suma wartości energii ogółem i wartości opłaty handlowej - należy przenieść do Formularza oferty</t>
  </si>
  <si>
    <t>……………………………………………………….</t>
  </si>
  <si>
    <t>(podpis osoby upoważnionej)</t>
  </si>
  <si>
    <t>PLENED00000590000000000336117445</t>
  </si>
  <si>
    <t xml:space="preserve">Okres obowiązywania obecnej umowy </t>
  </si>
  <si>
    <t>sprzedaż</t>
  </si>
  <si>
    <t>PLENED0000059000000000023666904</t>
  </si>
  <si>
    <t>PLENED0000059000000000023559985</t>
  </si>
  <si>
    <t>928-10-02-365</t>
  </si>
  <si>
    <t>UL. GRANICZNA
OD 801</t>
  </si>
  <si>
    <t>nie dotyczy</t>
  </si>
  <si>
    <t>będzie zawarta od 01.01.2018 r.</t>
  </si>
  <si>
    <t>UL. KOŚCIUSZKI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</si>
  <si>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</si>
  <si>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</si>
  <si>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do 31.12.2017 r.</t>
  </si>
  <si>
    <t>ul. Graniczna dz. Nr 177/1</t>
  </si>
  <si>
    <t>PLENED00000590000000000144946952</t>
  </si>
  <si>
    <t>UL. GRANICZNA 7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</si>
  <si>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Dz.U. z 2019 r., poz. 755);
- rozporządzenia Ministra Energii z dnia  4 maja 2017 r. w sprawie szczegółowych warunków funkcjonowania systemu elektroenergetycznego (Dz.U. z 2007 r. Nr 93, poz. 623 ze zm.);
- rozporządzenia Ministra Energii z dnia 6 marca 2019 r. w sprawie w sprawie szczegółowych zasad kształtowania i kalkulacji taryf oraz rozliczeń w obrocie energią elektryczną (t.j. Dz.U. z 2019 r., poz. 503 ze zm.)
</t>
  </si>
  <si>
    <t>Sprzedawca (Wykonawca) będzie dostarczał energię elektryczną z zachowaniem standardów obsługi odbiorców uregulowanych w obowiązujących przepisach prawa, w szczególności w przepisach:
- ustawy z dnia 10 kwietnia 1997 r. Prawo energetyczne (t.j. Dz.U. z 2019 r., poz. 755);
- rozporządzenia Ministra Gospodarki z dnia 4 maja 2007 r. w sprawie szczegółowych warunków funkcjonowania systemu elektroenergetycznego (Dz.U. z 2007 r. Nr 93, poz. 623 ze zm.);
- rozporządzenia Ministra Energii z dnia 6 marca 2019 r. w sprawie szczegółowych zasad kształtowania i kalkulacji taryf oraz rozliczeń w obrocie energią elektryczną (t.j. Dz.U. z 2019 r., poz. 503 ze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</t>
  </si>
  <si>
    <t>PLENED00000590000000000186528980</t>
  </si>
  <si>
    <t>Standardy jakościowe odnoszące się do wszystkich istotnych cech przedmiotu zamówienia</t>
  </si>
  <si>
    <t>od 01.01.2020 r. do 31.12.2020 r. - 12 miesięcy</t>
  </si>
  <si>
    <t>Formularz cenowy/Opis przedmiotu zamówienia                         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</si>
</sst>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2" xfId="0" applyFont="1" applyBorder="1" applyAlignment="1"/>
    <xf numFmtId="0" fontId="4" fillId="0" borderId="2" xfId="0" applyFont="1" applyBorder="1" applyAlignment="1"/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164" fontId="0" fillId="5" borderId="2" xfId="0" applyNumberFormat="1" applyFill="1" applyBorder="1"/>
    <xf numFmtId="164" fontId="8" fillId="3" borderId="2" xfId="0" applyNumberFormat="1" applyFont="1" applyFill="1" applyBorder="1"/>
    <xf numFmtId="3" fontId="6" fillId="8" borderId="4" xfId="0" applyNumberFormat="1" applyFont="1" applyFill="1" applyBorder="1" applyAlignment="1">
      <alignment wrapText="1"/>
    </xf>
    <xf numFmtId="3" fontId="7" fillId="8" borderId="4" xfId="0" applyNumberFormat="1" applyFont="1" applyFill="1" applyBorder="1" applyAlignment="1">
      <alignment horizontal="center" wrapText="1"/>
    </xf>
    <xf numFmtId="3" fontId="7" fillId="8" borderId="5" xfId="0" applyNumberFormat="1" applyFont="1" applyFill="1" applyBorder="1" applyAlignment="1">
      <alignment horizontal="center" wrapText="1"/>
    </xf>
    <xf numFmtId="0" fontId="9" fillId="7" borderId="2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3" fontId="6" fillId="8" borderId="8" xfId="0" applyNumberFormat="1" applyFont="1" applyFill="1" applyBorder="1" applyAlignment="1">
      <alignment wrapText="1"/>
    </xf>
    <xf numFmtId="3" fontId="7" fillId="8" borderId="8" xfId="0" applyNumberFormat="1" applyFont="1" applyFill="1" applyBorder="1" applyAlignment="1">
      <alignment horizontal="center" wrapText="1"/>
    </xf>
    <xf numFmtId="3" fontId="7" fillId="8" borderId="9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2" fontId="0" fillId="0" borderId="0" xfId="0" applyNumberFormat="1"/>
    <xf numFmtId="0" fontId="11" fillId="7" borderId="2" xfId="0" applyFont="1" applyFill="1" applyBorder="1"/>
    <xf numFmtId="164" fontId="0" fillId="9" borderId="2" xfId="0" applyNumberFormat="1" applyFill="1" applyBorder="1"/>
    <xf numFmtId="164" fontId="0" fillId="10" borderId="2" xfId="0" applyNumberFormat="1" applyFill="1" applyBorder="1"/>
    <xf numFmtId="3" fontId="7" fillId="11" borderId="4" xfId="0" applyNumberFormat="1" applyFont="1" applyFill="1" applyBorder="1" applyAlignment="1">
      <alignment horizontal="center" wrapText="1"/>
    </xf>
    <xf numFmtId="3" fontId="7" fillId="11" borderId="5" xfId="0" applyNumberFormat="1" applyFont="1" applyFill="1" applyBorder="1" applyAlignment="1">
      <alignment horizontal="center" wrapText="1"/>
    </xf>
    <xf numFmtId="3" fontId="5" fillId="8" borderId="3" xfId="0" applyNumberFormat="1" applyFont="1" applyFill="1" applyBorder="1" applyAlignment="1">
      <alignment horizontal="center"/>
    </xf>
    <xf numFmtId="3" fontId="6" fillId="11" borderId="4" xfId="0" applyNumberFormat="1" applyFont="1" applyFill="1" applyBorder="1" applyAlignment="1">
      <alignment wrapText="1"/>
    </xf>
    <xf numFmtId="3" fontId="5" fillId="8" borderId="3" xfId="0" applyNumberFormat="1" applyFont="1" applyFill="1" applyBorder="1" applyAlignment="1"/>
    <xf numFmtId="0" fontId="9" fillId="7" borderId="2" xfId="0" applyFont="1" applyFill="1" applyBorder="1"/>
    <xf numFmtId="0" fontId="11" fillId="7" borderId="1" xfId="0" applyFont="1" applyFill="1" applyBorder="1"/>
    <xf numFmtId="0" fontId="9" fillId="7" borderId="1" xfId="0" applyFont="1" applyFill="1" applyBorder="1" applyAlignment="1">
      <alignment wrapText="1"/>
    </xf>
    <xf numFmtId="3" fontId="5" fillId="8" borderId="7" xfId="0" applyNumberFormat="1" applyFont="1" applyFill="1" applyBorder="1" applyAlignment="1">
      <alignment horizontal="right" wrapText="1"/>
    </xf>
    <xf numFmtId="3" fontId="5" fillId="8" borderId="7" xfId="0" applyNumberFormat="1" applyFont="1" applyFill="1" applyBorder="1" applyAlignment="1">
      <alignment horizontal="center" wrapText="1"/>
    </xf>
    <xf numFmtId="0" fontId="9" fillId="7" borderId="1" xfId="0" applyFont="1" applyFill="1" applyBorder="1"/>
    <xf numFmtId="3" fontId="5" fillId="11" borderId="3" xfId="0" applyNumberFormat="1" applyFont="1" applyFill="1" applyBorder="1" applyAlignment="1"/>
    <xf numFmtId="3" fontId="5" fillId="8" borderId="12" xfId="0" applyNumberFormat="1" applyFont="1" applyFill="1" applyBorder="1" applyAlignment="1">
      <alignment horizontal="right" wrapText="1"/>
    </xf>
    <xf numFmtId="0" fontId="12" fillId="7" borderId="2" xfId="0" applyFont="1" applyFill="1" applyBorder="1"/>
    <xf numFmtId="0" fontId="13" fillId="3" borderId="2" xfId="0" applyFont="1" applyFill="1" applyBorder="1"/>
    <xf numFmtId="0" fontId="13" fillId="4" borderId="2" xfId="0" applyFont="1" applyFill="1" applyBorder="1"/>
    <xf numFmtId="1" fontId="13" fillId="5" borderId="2" xfId="0" applyNumberFormat="1" applyFont="1" applyFill="1" applyBorder="1"/>
    <xf numFmtId="1" fontId="13" fillId="3" borderId="1" xfId="0" applyNumberFormat="1" applyFont="1" applyFill="1" applyBorder="1"/>
    <xf numFmtId="0" fontId="13" fillId="4" borderId="1" xfId="0" applyFont="1" applyFill="1" applyBorder="1"/>
    <xf numFmtId="0" fontId="13" fillId="5" borderId="1" xfId="0" applyFont="1" applyFill="1" applyBorder="1"/>
    <xf numFmtId="1" fontId="13" fillId="3" borderId="2" xfId="0" applyNumberFormat="1" applyFont="1" applyFill="1" applyBorder="1"/>
    <xf numFmtId="0" fontId="13" fillId="5" borderId="2" xfId="0" applyFont="1" applyFill="1" applyBorder="1"/>
    <xf numFmtId="0" fontId="10" fillId="0" borderId="2" xfId="0" applyFont="1" applyBorder="1" applyAlignment="1"/>
    <xf numFmtId="0" fontId="10" fillId="6" borderId="2" xfId="0" applyFont="1" applyFill="1" applyBorder="1" applyAlignment="1">
      <alignment horizontal="right"/>
    </xf>
    <xf numFmtId="0" fontId="0" fillId="0" borderId="0" xfId="0" applyAlignment="1"/>
    <xf numFmtId="0" fontId="10" fillId="6" borderId="2" xfId="0" applyFont="1" applyFill="1" applyBorder="1" applyAlignment="1"/>
    <xf numFmtId="0" fontId="11" fillId="7" borderId="1" xfId="0" applyFont="1" applyFill="1" applyBorder="1" applyAlignment="1">
      <alignment horizontal="right"/>
    </xf>
    <xf numFmtId="3" fontId="6" fillId="8" borderId="2" xfId="0" applyNumberFormat="1" applyFont="1" applyFill="1" applyBorder="1" applyAlignment="1">
      <alignment wrapText="1"/>
    </xf>
    <xf numFmtId="3" fontId="7" fillId="8" borderId="2" xfId="0" applyNumberFormat="1" applyFont="1" applyFill="1" applyBorder="1" applyAlignment="1">
      <alignment horizontal="center" wrapText="1"/>
    </xf>
    <xf numFmtId="3" fontId="5" fillId="8" borderId="3" xfId="0" applyNumberFormat="1" applyFont="1" applyFill="1" applyBorder="1" applyAlignment="1">
      <alignment horizontal="right" wrapText="1"/>
    </xf>
    <xf numFmtId="164" fontId="0" fillId="0" borderId="0" xfId="0" applyNumberFormat="1"/>
    <xf numFmtId="1" fontId="0" fillId="0" borderId="0" xfId="0" applyNumberFormat="1"/>
    <xf numFmtId="0" fontId="11" fillId="0" borderId="2" xfId="0" applyFont="1" applyFill="1" applyBorder="1"/>
    <xf numFmtId="0" fontId="9" fillId="0" borderId="2" xfId="0" applyFont="1" applyFill="1" applyBorder="1" applyAlignment="1">
      <alignment wrapText="1"/>
    </xf>
    <xf numFmtId="3" fontId="5" fillId="0" borderId="3" xfId="0" applyNumberFormat="1" applyFont="1" applyFill="1" applyBorder="1" applyAlignment="1"/>
    <xf numFmtId="3" fontId="5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wrapText="1"/>
    </xf>
    <xf numFmtId="0" fontId="9" fillId="0" borderId="2" xfId="0" applyFont="1" applyFill="1" applyBorder="1"/>
    <xf numFmtId="3" fontId="7" fillId="0" borderId="4" xfId="0" applyNumberFormat="1" applyFont="1" applyFill="1" applyBorder="1" applyAlignment="1">
      <alignment horizontal="center" wrapText="1"/>
    </xf>
    <xf numFmtId="3" fontId="7" fillId="0" borderId="5" xfId="0" applyNumberFormat="1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3" fontId="6" fillId="8" borderId="7" xfId="0" applyNumberFormat="1" applyFont="1" applyFill="1" applyBorder="1" applyAlignment="1">
      <alignment wrapText="1"/>
    </xf>
    <xf numFmtId="0" fontId="13" fillId="5" borderId="0" xfId="0" applyFont="1" applyFill="1"/>
    <xf numFmtId="0" fontId="13" fillId="9" borderId="2" xfId="0" applyFont="1" applyFill="1" applyBorder="1"/>
    <xf numFmtId="0" fontId="13" fillId="10" borderId="2" xfId="0" applyFont="1" applyFill="1" applyBorder="1"/>
    <xf numFmtId="1" fontId="13" fillId="4" borderId="2" xfId="0" applyNumberFormat="1" applyFont="1" applyFill="1" applyBorder="1"/>
    <xf numFmtId="0" fontId="13" fillId="3" borderId="1" xfId="0" applyFont="1" applyFill="1" applyBorder="1"/>
    <xf numFmtId="3" fontId="5" fillId="0" borderId="2" xfId="0" applyNumberFormat="1" applyFont="1" applyFill="1" applyBorder="1" applyAlignment="1">
      <alignment horizontal="right" wrapText="1"/>
    </xf>
    <xf numFmtId="2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topLeftCell="H1" zoomScaleNormal="100" workbookViewId="0">
      <selection activeCell="W2" sqref="W2"/>
    </sheetView>
  </sheetViews>
  <sheetFormatPr defaultRowHeight="15" x14ac:dyDescent="0.25"/>
  <cols>
    <col min="3" max="3" width="12.140625" bestFit="1" customWidth="1"/>
    <col min="4" max="4" width="12.85546875" bestFit="1" customWidth="1"/>
    <col min="5" max="5" width="26" bestFit="1" customWidth="1"/>
    <col min="6" max="6" width="33.85546875" bestFit="1" customWidth="1"/>
    <col min="7" max="7" width="10.42578125" customWidth="1"/>
    <col min="8" max="8" width="11.7109375" bestFit="1" customWidth="1"/>
    <col min="9" max="9" width="14.28515625" customWidth="1"/>
    <col min="17" max="17" width="9.5703125" bestFit="1" customWidth="1"/>
    <col min="21" max="22" width="10.5703125" bestFit="1" customWidth="1"/>
    <col min="23" max="24" width="11.5703125" bestFit="1" customWidth="1"/>
  </cols>
  <sheetData>
    <row r="1" spans="1:23" ht="21" x14ac:dyDescent="0.35">
      <c r="H1" s="84" t="s">
        <v>90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x14ac:dyDescent="0.25">
      <c r="A2" s="91" t="s">
        <v>88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3" x14ac:dyDescent="0.25">
      <c r="A3" t="s">
        <v>79</v>
      </c>
    </row>
    <row r="4" spans="1:23" x14ac:dyDescent="0.25">
      <c r="A4" s="92" t="s">
        <v>85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1:23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5">
      <c r="A9" t="s">
        <v>80</v>
      </c>
    </row>
    <row r="10" spans="1:23" x14ac:dyDescent="0.25">
      <c r="A10" s="92" t="s">
        <v>86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9" spans="1:23" ht="21" x14ac:dyDescent="0.35"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1:23" ht="90" x14ac:dyDescent="0.25">
      <c r="A20" s="95" t="s">
        <v>0</v>
      </c>
      <c r="B20" s="1" t="s">
        <v>1</v>
      </c>
      <c r="C20" s="1" t="s">
        <v>2</v>
      </c>
      <c r="D20" s="2" t="s">
        <v>3</v>
      </c>
      <c r="E20" s="3" t="s">
        <v>4</v>
      </c>
      <c r="F20" s="3" t="s">
        <v>5</v>
      </c>
      <c r="G20" s="4" t="s">
        <v>6</v>
      </c>
      <c r="H20" s="5" t="s">
        <v>7</v>
      </c>
      <c r="I20" s="5" t="s">
        <v>70</v>
      </c>
      <c r="J20" s="5" t="s">
        <v>8</v>
      </c>
      <c r="K20" s="5" t="s">
        <v>9</v>
      </c>
      <c r="L20" s="5" t="s">
        <v>10</v>
      </c>
      <c r="M20" s="4" t="s">
        <v>11</v>
      </c>
      <c r="N20" s="6" t="s">
        <v>12</v>
      </c>
      <c r="O20" s="5" t="s">
        <v>13</v>
      </c>
      <c r="P20" s="5" t="s">
        <v>14</v>
      </c>
      <c r="Q20" s="5" t="s">
        <v>15</v>
      </c>
      <c r="R20" s="5" t="s">
        <v>16</v>
      </c>
      <c r="S20" s="5" t="s">
        <v>17</v>
      </c>
      <c r="T20" s="5" t="s">
        <v>18</v>
      </c>
      <c r="U20" s="5" t="s">
        <v>19</v>
      </c>
      <c r="V20" s="5" t="s">
        <v>20</v>
      </c>
      <c r="W20" s="5" t="s">
        <v>21</v>
      </c>
    </row>
    <row r="21" spans="1:23" x14ac:dyDescent="0.25">
      <c r="A21" s="96"/>
      <c r="B21" s="7">
        <v>1</v>
      </c>
      <c r="C21" s="7">
        <v>2</v>
      </c>
      <c r="D21" s="7">
        <v>3</v>
      </c>
      <c r="E21" s="3">
        <v>4</v>
      </c>
      <c r="F21" s="3">
        <v>5</v>
      </c>
      <c r="G21" s="4">
        <v>6</v>
      </c>
      <c r="H21" s="7">
        <v>7</v>
      </c>
      <c r="I21" s="7">
        <v>8</v>
      </c>
      <c r="J21" s="7">
        <v>9</v>
      </c>
      <c r="K21" s="8">
        <v>10</v>
      </c>
      <c r="L21" s="8">
        <v>11</v>
      </c>
      <c r="M21" s="4">
        <v>12</v>
      </c>
      <c r="N21" s="6">
        <v>13</v>
      </c>
      <c r="O21" s="7">
        <v>14</v>
      </c>
      <c r="P21" s="7">
        <v>15</v>
      </c>
      <c r="Q21" s="7">
        <v>16</v>
      </c>
      <c r="R21" s="7">
        <v>17</v>
      </c>
      <c r="S21" s="7">
        <v>18</v>
      </c>
      <c r="T21" s="9">
        <v>19</v>
      </c>
      <c r="U21" s="9">
        <v>20</v>
      </c>
      <c r="V21" s="9">
        <v>21</v>
      </c>
      <c r="W21" s="9">
        <v>22</v>
      </c>
    </row>
    <row r="22" spans="1:23" ht="77.25" x14ac:dyDescent="0.25">
      <c r="A22" s="31">
        <v>1</v>
      </c>
      <c r="B22" s="20" t="s">
        <v>22</v>
      </c>
      <c r="C22" s="20" t="s">
        <v>23</v>
      </c>
      <c r="D22" s="20" t="s">
        <v>24</v>
      </c>
      <c r="E22" s="38">
        <v>90565725</v>
      </c>
      <c r="F22" s="36" t="s">
        <v>25</v>
      </c>
      <c r="G22" s="17" t="s">
        <v>84</v>
      </c>
      <c r="H22" s="39" t="s">
        <v>71</v>
      </c>
      <c r="I22" s="39" t="s">
        <v>81</v>
      </c>
      <c r="J22" s="39" t="s">
        <v>27</v>
      </c>
      <c r="K22" s="20" t="s">
        <v>28</v>
      </c>
      <c r="L22" s="20" t="s">
        <v>89</v>
      </c>
      <c r="M22" s="18" t="s">
        <v>29</v>
      </c>
      <c r="N22" s="19">
        <v>14</v>
      </c>
      <c r="O22" s="48"/>
      <c r="P22" s="49"/>
      <c r="Q22" s="77">
        <v>36099</v>
      </c>
      <c r="R22" s="10"/>
      <c r="S22" s="11"/>
      <c r="T22" s="12"/>
      <c r="U22" s="13">
        <f>O22*R22</f>
        <v>0</v>
      </c>
      <c r="V22" s="14">
        <f>P22*S22</f>
        <v>0</v>
      </c>
      <c r="W22" s="15">
        <f>Q22*T22</f>
        <v>0</v>
      </c>
    </row>
    <row r="23" spans="1:23" ht="77.25" x14ac:dyDescent="0.25">
      <c r="A23" s="31">
        <v>2</v>
      </c>
      <c r="B23" s="20" t="s">
        <v>22</v>
      </c>
      <c r="C23" s="20" t="s">
        <v>23</v>
      </c>
      <c r="D23" s="20" t="s">
        <v>24</v>
      </c>
      <c r="E23" s="63">
        <v>68029491</v>
      </c>
      <c r="F23" s="36" t="s">
        <v>83</v>
      </c>
      <c r="G23" s="70" t="s">
        <v>78</v>
      </c>
      <c r="H23" s="39" t="s">
        <v>76</v>
      </c>
      <c r="I23" s="20" t="s">
        <v>77</v>
      </c>
      <c r="J23" s="39" t="s">
        <v>76</v>
      </c>
      <c r="K23" s="20" t="s">
        <v>28</v>
      </c>
      <c r="L23" s="20" t="s">
        <v>89</v>
      </c>
      <c r="M23" s="34" t="s">
        <v>36</v>
      </c>
      <c r="N23" s="35">
        <v>4</v>
      </c>
      <c r="O23" s="78">
        <v>1702</v>
      </c>
      <c r="P23" s="79">
        <v>3972</v>
      </c>
      <c r="Q23" s="50"/>
      <c r="R23" s="10"/>
      <c r="S23" s="11"/>
      <c r="T23" s="12"/>
      <c r="U23" s="32">
        <f t="shared" ref="U23:W40" si="0">O23*R23</f>
        <v>0</v>
      </c>
      <c r="V23" s="33">
        <f t="shared" si="0"/>
        <v>0</v>
      </c>
      <c r="W23" s="15">
        <f t="shared" si="0"/>
        <v>0</v>
      </c>
    </row>
    <row r="24" spans="1:23" ht="77.25" x14ac:dyDescent="0.25">
      <c r="A24" s="31">
        <v>3</v>
      </c>
      <c r="B24" s="20" t="s">
        <v>22</v>
      </c>
      <c r="C24" s="20" t="s">
        <v>23</v>
      </c>
      <c r="D24" s="20" t="s">
        <v>24</v>
      </c>
      <c r="E24" s="38">
        <v>11167420</v>
      </c>
      <c r="F24" s="36" t="s">
        <v>31</v>
      </c>
      <c r="G24" s="17" t="s">
        <v>30</v>
      </c>
      <c r="H24" s="39" t="s">
        <v>71</v>
      </c>
      <c r="I24" s="39" t="s">
        <v>81</v>
      </c>
      <c r="J24" s="39" t="s">
        <v>27</v>
      </c>
      <c r="K24" s="20" t="s">
        <v>28</v>
      </c>
      <c r="L24" s="20" t="s">
        <v>89</v>
      </c>
      <c r="M24" s="18" t="s">
        <v>29</v>
      </c>
      <c r="N24" s="19">
        <v>27</v>
      </c>
      <c r="O24" s="48"/>
      <c r="P24" s="49"/>
      <c r="Q24" s="50">
        <v>37054</v>
      </c>
      <c r="R24" s="10"/>
      <c r="S24" s="11"/>
      <c r="T24" s="12"/>
      <c r="U24" s="13">
        <f t="shared" si="0"/>
        <v>0</v>
      </c>
      <c r="V24" s="14">
        <f t="shared" si="0"/>
        <v>0</v>
      </c>
      <c r="W24" s="15">
        <f t="shared" si="0"/>
        <v>0</v>
      </c>
    </row>
    <row r="25" spans="1:23" ht="77.25" x14ac:dyDescent="0.25">
      <c r="A25" s="40">
        <v>4</v>
      </c>
      <c r="B25" s="41" t="s">
        <v>22</v>
      </c>
      <c r="C25" s="41" t="s">
        <v>23</v>
      </c>
      <c r="D25" s="41" t="s">
        <v>24</v>
      </c>
      <c r="E25" s="42">
        <v>63730159</v>
      </c>
      <c r="F25" s="43" t="s">
        <v>73</v>
      </c>
      <c r="G25" s="24" t="s">
        <v>58</v>
      </c>
      <c r="H25" s="39" t="s">
        <v>71</v>
      </c>
      <c r="I25" s="39" t="s">
        <v>81</v>
      </c>
      <c r="J25" s="44" t="s">
        <v>27</v>
      </c>
      <c r="K25" s="41" t="s">
        <v>28</v>
      </c>
      <c r="L25" s="20" t="s">
        <v>89</v>
      </c>
      <c r="M25" s="25" t="s">
        <v>29</v>
      </c>
      <c r="N25" s="26">
        <v>6</v>
      </c>
      <c r="O25" s="51"/>
      <c r="P25" s="52"/>
      <c r="Q25" s="53">
        <v>1841</v>
      </c>
      <c r="R25" s="10"/>
      <c r="S25" s="11"/>
      <c r="T25" s="12"/>
      <c r="U25" s="21">
        <f>O25*R25</f>
        <v>0</v>
      </c>
      <c r="V25" s="22">
        <f>P25*S25</f>
        <v>0</v>
      </c>
      <c r="W25" s="23">
        <f>Q25*T25</f>
        <v>0</v>
      </c>
    </row>
    <row r="26" spans="1:23" ht="77.25" x14ac:dyDescent="0.25">
      <c r="A26" s="31">
        <v>5</v>
      </c>
      <c r="B26" s="20" t="s">
        <v>22</v>
      </c>
      <c r="C26" s="20" t="s">
        <v>23</v>
      </c>
      <c r="D26" s="20" t="s">
        <v>24</v>
      </c>
      <c r="E26" s="45">
        <v>63679662</v>
      </c>
      <c r="F26" s="36" t="s">
        <v>32</v>
      </c>
      <c r="G26" s="37" t="s">
        <v>33</v>
      </c>
      <c r="H26" s="39" t="s">
        <v>71</v>
      </c>
      <c r="I26" s="39" t="s">
        <v>81</v>
      </c>
      <c r="J26" s="39" t="s">
        <v>27</v>
      </c>
      <c r="K26" s="20" t="s">
        <v>28</v>
      </c>
      <c r="L26" s="20" t="s">
        <v>89</v>
      </c>
      <c r="M26" s="34" t="s">
        <v>34</v>
      </c>
      <c r="N26" s="35">
        <v>25</v>
      </c>
      <c r="O26" s="54">
        <v>700</v>
      </c>
      <c r="P26" s="80">
        <v>1323</v>
      </c>
      <c r="Q26" s="55"/>
      <c r="R26" s="10"/>
      <c r="S26" s="11"/>
      <c r="T26" s="12"/>
      <c r="U26" s="16">
        <f t="shared" si="0"/>
        <v>0</v>
      </c>
      <c r="V26" s="14">
        <f t="shared" si="0"/>
        <v>0</v>
      </c>
      <c r="W26" s="15">
        <f t="shared" si="0"/>
        <v>0</v>
      </c>
    </row>
    <row r="27" spans="1:23" ht="77.25" x14ac:dyDescent="0.25">
      <c r="A27" s="40">
        <v>6</v>
      </c>
      <c r="B27" s="41" t="s">
        <v>22</v>
      </c>
      <c r="C27" s="41" t="s">
        <v>23</v>
      </c>
      <c r="D27" s="41" t="s">
        <v>24</v>
      </c>
      <c r="E27" s="46">
        <v>63679809</v>
      </c>
      <c r="F27" s="47" t="s">
        <v>72</v>
      </c>
      <c r="G27" s="76" t="s">
        <v>61</v>
      </c>
      <c r="H27" s="39" t="s">
        <v>71</v>
      </c>
      <c r="I27" s="39" t="s">
        <v>81</v>
      </c>
      <c r="J27" s="44" t="s">
        <v>27</v>
      </c>
      <c r="K27" s="41" t="s">
        <v>28</v>
      </c>
      <c r="L27" s="20" t="s">
        <v>89</v>
      </c>
      <c r="M27" s="25" t="s">
        <v>36</v>
      </c>
      <c r="N27" s="26">
        <v>6</v>
      </c>
      <c r="O27" s="81">
        <v>1914</v>
      </c>
      <c r="P27" s="52">
        <v>7657</v>
      </c>
      <c r="Q27" s="53"/>
      <c r="R27" s="10"/>
      <c r="S27" s="11"/>
      <c r="T27" s="12"/>
      <c r="U27" s="21">
        <f>O27*R27</f>
        <v>0</v>
      </c>
      <c r="V27" s="22">
        <f>P27*S27</f>
        <v>0</v>
      </c>
      <c r="W27" s="23"/>
    </row>
    <row r="28" spans="1:23" ht="77.25" x14ac:dyDescent="0.25">
      <c r="A28" s="31">
        <v>7</v>
      </c>
      <c r="B28" s="20" t="s">
        <v>22</v>
      </c>
      <c r="C28" s="20" t="s">
        <v>23</v>
      </c>
      <c r="D28" s="20" t="s">
        <v>24</v>
      </c>
      <c r="E28" s="45">
        <v>12710952</v>
      </c>
      <c r="F28" s="36" t="s">
        <v>35</v>
      </c>
      <c r="G28" s="70" t="s">
        <v>75</v>
      </c>
      <c r="H28" s="39" t="s">
        <v>71</v>
      </c>
      <c r="I28" s="39" t="s">
        <v>81</v>
      </c>
      <c r="J28" s="39" t="s">
        <v>27</v>
      </c>
      <c r="K28" s="20" t="s">
        <v>28</v>
      </c>
      <c r="L28" s="20" t="s">
        <v>89</v>
      </c>
      <c r="M28" s="34" t="s">
        <v>36</v>
      </c>
      <c r="N28" s="35">
        <v>17</v>
      </c>
      <c r="O28" s="54">
        <v>686</v>
      </c>
      <c r="P28" s="80">
        <v>22179</v>
      </c>
      <c r="Q28" s="55"/>
      <c r="R28" s="10"/>
      <c r="S28" s="11"/>
      <c r="T28" s="12"/>
      <c r="U28" s="13">
        <f t="shared" si="0"/>
        <v>0</v>
      </c>
      <c r="V28" s="14">
        <f t="shared" si="0"/>
        <v>0</v>
      </c>
      <c r="W28" s="15">
        <f t="shared" si="0"/>
        <v>0</v>
      </c>
    </row>
    <row r="29" spans="1:23" s="74" customFormat="1" ht="77.25" x14ac:dyDescent="0.25">
      <c r="A29" s="66">
        <v>8</v>
      </c>
      <c r="B29" s="67" t="s">
        <v>22</v>
      </c>
      <c r="C29" s="67" t="s">
        <v>23</v>
      </c>
      <c r="D29" s="67" t="s">
        <v>24</v>
      </c>
      <c r="E29" s="68">
        <v>47975482</v>
      </c>
      <c r="F29" s="69" t="s">
        <v>37</v>
      </c>
      <c r="G29" s="70" t="s">
        <v>38</v>
      </c>
      <c r="H29" s="71" t="s">
        <v>71</v>
      </c>
      <c r="I29" s="71" t="s">
        <v>81</v>
      </c>
      <c r="J29" s="71" t="s">
        <v>27</v>
      </c>
      <c r="K29" s="67" t="s">
        <v>28</v>
      </c>
      <c r="L29" s="20" t="s">
        <v>89</v>
      </c>
      <c r="M29" s="72" t="s">
        <v>36</v>
      </c>
      <c r="N29" s="73">
        <v>17</v>
      </c>
      <c r="O29" s="54">
        <v>8332</v>
      </c>
      <c r="P29" s="49">
        <v>19442</v>
      </c>
      <c r="Q29" s="55"/>
      <c r="R29" s="10"/>
      <c r="S29" s="11"/>
      <c r="T29" s="12"/>
      <c r="U29" s="13">
        <f t="shared" si="0"/>
        <v>0</v>
      </c>
      <c r="V29" s="14">
        <f t="shared" si="0"/>
        <v>0</v>
      </c>
      <c r="W29" s="15">
        <f t="shared" si="0"/>
        <v>0</v>
      </c>
    </row>
    <row r="30" spans="1:23" s="74" customFormat="1" ht="77.25" x14ac:dyDescent="0.25">
      <c r="A30" s="66">
        <v>9</v>
      </c>
      <c r="B30" s="67" t="s">
        <v>22</v>
      </c>
      <c r="C30" s="67" t="s">
        <v>23</v>
      </c>
      <c r="D30" s="67" t="s">
        <v>24</v>
      </c>
      <c r="E30" s="68">
        <v>52143498</v>
      </c>
      <c r="F30" s="69" t="s">
        <v>39</v>
      </c>
      <c r="G30" s="70" t="s">
        <v>40</v>
      </c>
      <c r="H30" s="71" t="s">
        <v>71</v>
      </c>
      <c r="I30" s="71" t="s">
        <v>81</v>
      </c>
      <c r="J30" s="71" t="s">
        <v>27</v>
      </c>
      <c r="K30" s="67" t="s">
        <v>28</v>
      </c>
      <c r="L30" s="20" t="s">
        <v>89</v>
      </c>
      <c r="M30" s="72" t="s">
        <v>36</v>
      </c>
      <c r="N30" s="73">
        <v>17</v>
      </c>
      <c r="O30" s="54">
        <v>6307</v>
      </c>
      <c r="P30" s="80">
        <v>14716</v>
      </c>
      <c r="Q30" s="55"/>
      <c r="R30" s="10"/>
      <c r="S30" s="11"/>
      <c r="T30" s="12"/>
      <c r="U30" s="13">
        <f t="shared" si="0"/>
        <v>0</v>
      </c>
      <c r="V30" s="14">
        <f t="shared" si="0"/>
        <v>0</v>
      </c>
      <c r="W30" s="15">
        <f t="shared" si="0"/>
        <v>0</v>
      </c>
    </row>
    <row r="31" spans="1:23" s="74" customFormat="1" ht="77.25" x14ac:dyDescent="0.25">
      <c r="A31" s="66">
        <v>10</v>
      </c>
      <c r="B31" s="67" t="s">
        <v>22</v>
      </c>
      <c r="C31" s="67" t="s">
        <v>23</v>
      </c>
      <c r="D31" s="67" t="s">
        <v>24</v>
      </c>
      <c r="E31" s="68">
        <v>63016043</v>
      </c>
      <c r="F31" s="69" t="s">
        <v>41</v>
      </c>
      <c r="G31" s="70" t="s">
        <v>42</v>
      </c>
      <c r="H31" s="71" t="s">
        <v>71</v>
      </c>
      <c r="I31" s="71" t="s">
        <v>81</v>
      </c>
      <c r="J31" s="71" t="s">
        <v>27</v>
      </c>
      <c r="K31" s="67" t="s">
        <v>28</v>
      </c>
      <c r="L31" s="20" t="s">
        <v>89</v>
      </c>
      <c r="M31" s="72" t="s">
        <v>36</v>
      </c>
      <c r="N31" s="73">
        <v>17</v>
      </c>
      <c r="O31" s="54">
        <v>3689</v>
      </c>
      <c r="P31" s="80">
        <v>8607</v>
      </c>
      <c r="Q31" s="55"/>
      <c r="R31" s="10"/>
      <c r="S31" s="11"/>
      <c r="T31" s="12"/>
      <c r="U31" s="13">
        <f t="shared" si="0"/>
        <v>0</v>
      </c>
      <c r="V31" s="14">
        <f t="shared" si="0"/>
        <v>0</v>
      </c>
      <c r="W31" s="15">
        <f t="shared" si="0"/>
        <v>0</v>
      </c>
    </row>
    <row r="32" spans="1:23" s="74" customFormat="1" ht="77.25" x14ac:dyDescent="0.25">
      <c r="A32" s="66">
        <v>11</v>
      </c>
      <c r="B32" s="67" t="s">
        <v>22</v>
      </c>
      <c r="C32" s="67" t="s">
        <v>23</v>
      </c>
      <c r="D32" s="67" t="s">
        <v>24</v>
      </c>
      <c r="E32" s="68">
        <v>3484126</v>
      </c>
      <c r="F32" s="69" t="s">
        <v>43</v>
      </c>
      <c r="G32" s="70" t="s">
        <v>44</v>
      </c>
      <c r="H32" s="71" t="s">
        <v>71</v>
      </c>
      <c r="I32" s="71" t="s">
        <v>81</v>
      </c>
      <c r="J32" s="71" t="s">
        <v>27</v>
      </c>
      <c r="K32" s="67" t="s">
        <v>28</v>
      </c>
      <c r="L32" s="20" t="s">
        <v>89</v>
      </c>
      <c r="M32" s="72" t="s">
        <v>36</v>
      </c>
      <c r="N32" s="73">
        <v>17</v>
      </c>
      <c r="O32" s="54">
        <v>4115</v>
      </c>
      <c r="P32" s="80">
        <v>9600</v>
      </c>
      <c r="Q32" s="55"/>
      <c r="R32" s="10"/>
      <c r="S32" s="11"/>
      <c r="T32" s="12"/>
      <c r="U32" s="13">
        <f t="shared" si="0"/>
        <v>0</v>
      </c>
      <c r="V32" s="14">
        <f t="shared" si="0"/>
        <v>0</v>
      </c>
      <c r="W32" s="15">
        <f t="shared" si="0"/>
        <v>0</v>
      </c>
    </row>
    <row r="33" spans="1:24" s="74" customFormat="1" ht="77.25" x14ac:dyDescent="0.25">
      <c r="A33" s="66">
        <v>12</v>
      </c>
      <c r="B33" s="67" t="s">
        <v>22</v>
      </c>
      <c r="C33" s="67" t="s">
        <v>23</v>
      </c>
      <c r="D33" s="67" t="s">
        <v>24</v>
      </c>
      <c r="E33" s="68">
        <v>8990344</v>
      </c>
      <c r="F33" s="69" t="s">
        <v>45</v>
      </c>
      <c r="G33" s="70" t="s">
        <v>46</v>
      </c>
      <c r="H33" s="71" t="s">
        <v>71</v>
      </c>
      <c r="I33" s="71" t="s">
        <v>81</v>
      </c>
      <c r="J33" s="71" t="s">
        <v>27</v>
      </c>
      <c r="K33" s="67" t="s">
        <v>28</v>
      </c>
      <c r="L33" s="20" t="s">
        <v>89</v>
      </c>
      <c r="M33" s="72" t="s">
        <v>36</v>
      </c>
      <c r="N33" s="73">
        <v>17</v>
      </c>
      <c r="O33" s="48">
        <v>14933</v>
      </c>
      <c r="P33" s="80">
        <v>34844</v>
      </c>
      <c r="Q33" s="55"/>
      <c r="R33" s="10"/>
      <c r="S33" s="11"/>
      <c r="T33" s="12"/>
      <c r="U33" s="13">
        <f t="shared" si="0"/>
        <v>0</v>
      </c>
      <c r="V33" s="14">
        <f t="shared" si="0"/>
        <v>0</v>
      </c>
      <c r="W33" s="15">
        <f t="shared" si="0"/>
        <v>0</v>
      </c>
    </row>
    <row r="34" spans="1:24" s="74" customFormat="1" ht="77.25" x14ac:dyDescent="0.25">
      <c r="A34" s="66">
        <v>13</v>
      </c>
      <c r="B34" s="67" t="s">
        <v>22</v>
      </c>
      <c r="C34" s="67" t="s">
        <v>23</v>
      </c>
      <c r="D34" s="67" t="s">
        <v>24</v>
      </c>
      <c r="E34" s="68">
        <v>11686217</v>
      </c>
      <c r="F34" s="69" t="s">
        <v>47</v>
      </c>
      <c r="G34" s="70" t="s">
        <v>48</v>
      </c>
      <c r="H34" s="71" t="s">
        <v>71</v>
      </c>
      <c r="I34" s="71" t="s">
        <v>81</v>
      </c>
      <c r="J34" s="71" t="s">
        <v>27</v>
      </c>
      <c r="K34" s="67" t="s">
        <v>28</v>
      </c>
      <c r="L34" s="20" t="s">
        <v>89</v>
      </c>
      <c r="M34" s="72" t="s">
        <v>36</v>
      </c>
      <c r="N34" s="73">
        <v>17</v>
      </c>
      <c r="O34" s="54">
        <v>2026</v>
      </c>
      <c r="P34" s="49">
        <v>4727</v>
      </c>
      <c r="Q34" s="55"/>
      <c r="R34" s="10"/>
      <c r="S34" s="11"/>
      <c r="T34" s="12"/>
      <c r="U34" s="13">
        <f t="shared" si="0"/>
        <v>0</v>
      </c>
      <c r="V34" s="14">
        <f t="shared" si="0"/>
        <v>0</v>
      </c>
      <c r="W34" s="15">
        <f t="shared" si="0"/>
        <v>0</v>
      </c>
    </row>
    <row r="35" spans="1:24" s="74" customFormat="1" ht="77.25" x14ac:dyDescent="0.25">
      <c r="A35" s="66">
        <v>14</v>
      </c>
      <c r="B35" s="67" t="s">
        <v>22</v>
      </c>
      <c r="C35" s="67" t="s">
        <v>23</v>
      </c>
      <c r="D35" s="67" t="s">
        <v>24</v>
      </c>
      <c r="E35" s="68">
        <v>47915477</v>
      </c>
      <c r="F35" s="69" t="s">
        <v>49</v>
      </c>
      <c r="G35" s="70" t="s">
        <v>50</v>
      </c>
      <c r="H35" s="71" t="s">
        <v>71</v>
      </c>
      <c r="I35" s="71" t="s">
        <v>81</v>
      </c>
      <c r="J35" s="71" t="s">
        <v>27</v>
      </c>
      <c r="K35" s="67" t="s">
        <v>28</v>
      </c>
      <c r="L35" s="20" t="s">
        <v>89</v>
      </c>
      <c r="M35" s="72" t="s">
        <v>36</v>
      </c>
      <c r="N35" s="73">
        <v>17</v>
      </c>
      <c r="O35" s="48">
        <v>3176</v>
      </c>
      <c r="P35" s="80">
        <v>7411</v>
      </c>
      <c r="Q35" s="55"/>
      <c r="R35" s="10"/>
      <c r="S35" s="11"/>
      <c r="T35" s="12"/>
      <c r="U35" s="13">
        <f t="shared" si="0"/>
        <v>0</v>
      </c>
      <c r="V35" s="14">
        <f t="shared" si="0"/>
        <v>0</v>
      </c>
      <c r="W35" s="15">
        <f t="shared" si="0"/>
        <v>0</v>
      </c>
      <c r="X35" s="75"/>
    </row>
    <row r="36" spans="1:24" ht="77.25" x14ac:dyDescent="0.25">
      <c r="A36" s="31">
        <v>15</v>
      </c>
      <c r="B36" s="20" t="s">
        <v>22</v>
      </c>
      <c r="C36" s="20" t="s">
        <v>23</v>
      </c>
      <c r="D36" s="20" t="s">
        <v>24</v>
      </c>
      <c r="E36" s="45">
        <v>11687493</v>
      </c>
      <c r="F36" s="36" t="s">
        <v>51</v>
      </c>
      <c r="G36" s="70" t="s">
        <v>52</v>
      </c>
      <c r="H36" s="39" t="s">
        <v>71</v>
      </c>
      <c r="I36" s="39" t="s">
        <v>81</v>
      </c>
      <c r="J36" s="39" t="s">
        <v>27</v>
      </c>
      <c r="K36" s="20" t="s">
        <v>28</v>
      </c>
      <c r="L36" s="20" t="s">
        <v>89</v>
      </c>
      <c r="M36" s="34" t="s">
        <v>36</v>
      </c>
      <c r="N36" s="35">
        <v>14</v>
      </c>
      <c r="O36" s="54">
        <v>1622</v>
      </c>
      <c r="P36" s="49">
        <v>3785</v>
      </c>
      <c r="Q36" s="55"/>
      <c r="R36" s="10"/>
      <c r="S36" s="11"/>
      <c r="T36" s="12"/>
      <c r="U36" s="13">
        <f t="shared" si="0"/>
        <v>0</v>
      </c>
      <c r="V36" s="14">
        <f t="shared" si="0"/>
        <v>0</v>
      </c>
      <c r="W36" s="15">
        <f t="shared" si="0"/>
        <v>0</v>
      </c>
      <c r="X36" s="30"/>
    </row>
    <row r="37" spans="1:24" ht="77.25" x14ac:dyDescent="0.25">
      <c r="A37" s="31">
        <v>16</v>
      </c>
      <c r="B37" s="20" t="s">
        <v>22</v>
      </c>
      <c r="C37" s="20" t="s">
        <v>23</v>
      </c>
      <c r="D37" s="20" t="s">
        <v>24</v>
      </c>
      <c r="E37" s="38">
        <v>7632122</v>
      </c>
      <c r="F37" s="36" t="s">
        <v>53</v>
      </c>
      <c r="G37" s="70" t="s">
        <v>54</v>
      </c>
      <c r="H37" s="39" t="s">
        <v>71</v>
      </c>
      <c r="I37" s="39" t="s">
        <v>81</v>
      </c>
      <c r="J37" s="39" t="s">
        <v>27</v>
      </c>
      <c r="K37" s="20" t="s">
        <v>28</v>
      </c>
      <c r="L37" s="20" t="s">
        <v>89</v>
      </c>
      <c r="M37" s="18" t="s">
        <v>36</v>
      </c>
      <c r="N37" s="19">
        <v>11</v>
      </c>
      <c r="O37" s="54">
        <v>1941</v>
      </c>
      <c r="P37" s="80">
        <v>4529</v>
      </c>
      <c r="Q37" s="55"/>
      <c r="R37" s="10"/>
      <c r="S37" s="11"/>
      <c r="T37" s="12"/>
      <c r="U37" s="13">
        <f t="shared" si="0"/>
        <v>0</v>
      </c>
      <c r="V37" s="14">
        <f t="shared" si="0"/>
        <v>0</v>
      </c>
      <c r="W37" s="15">
        <f t="shared" si="0"/>
        <v>0</v>
      </c>
    </row>
    <row r="38" spans="1:24" ht="77.25" x14ac:dyDescent="0.25">
      <c r="A38" s="31">
        <v>17</v>
      </c>
      <c r="B38" s="20" t="s">
        <v>22</v>
      </c>
      <c r="C38" s="20" t="s">
        <v>23</v>
      </c>
      <c r="D38" s="20" t="s">
        <v>24</v>
      </c>
      <c r="E38" s="45">
        <v>4763837</v>
      </c>
      <c r="F38" s="36" t="s">
        <v>55</v>
      </c>
      <c r="G38" s="70" t="s">
        <v>56</v>
      </c>
      <c r="H38" s="39" t="s">
        <v>71</v>
      </c>
      <c r="I38" s="39" t="s">
        <v>81</v>
      </c>
      <c r="J38" s="39" t="s">
        <v>27</v>
      </c>
      <c r="K38" s="20" t="s">
        <v>28</v>
      </c>
      <c r="L38" s="20" t="s">
        <v>89</v>
      </c>
      <c r="M38" s="34" t="s">
        <v>36</v>
      </c>
      <c r="N38" s="35">
        <v>11</v>
      </c>
      <c r="O38" s="54">
        <v>2113</v>
      </c>
      <c r="P38" s="80">
        <v>4929</v>
      </c>
      <c r="Q38" s="55"/>
      <c r="R38" s="10"/>
      <c r="S38" s="11"/>
      <c r="T38" s="12"/>
      <c r="U38" s="13">
        <f t="shared" si="0"/>
        <v>0</v>
      </c>
      <c r="V38" s="14">
        <f t="shared" si="0"/>
        <v>0</v>
      </c>
      <c r="W38" s="15">
        <f t="shared" si="0"/>
        <v>0</v>
      </c>
    </row>
    <row r="39" spans="1:24" ht="77.25" x14ac:dyDescent="0.25">
      <c r="A39" s="40">
        <v>18</v>
      </c>
      <c r="B39" s="20" t="s">
        <v>22</v>
      </c>
      <c r="C39" s="20" t="s">
        <v>23</v>
      </c>
      <c r="D39" s="41" t="s">
        <v>74</v>
      </c>
      <c r="E39" s="42">
        <v>11259698</v>
      </c>
      <c r="F39" s="43" t="s">
        <v>69</v>
      </c>
      <c r="G39" s="24" t="s">
        <v>62</v>
      </c>
      <c r="H39" s="41" t="s">
        <v>26</v>
      </c>
      <c r="I39" s="41" t="s">
        <v>81</v>
      </c>
      <c r="J39" s="44" t="s">
        <v>27</v>
      </c>
      <c r="K39" s="41" t="s">
        <v>28</v>
      </c>
      <c r="L39" s="20" t="s">
        <v>89</v>
      </c>
      <c r="M39" s="25" t="s">
        <v>57</v>
      </c>
      <c r="N39" s="26">
        <v>27</v>
      </c>
      <c r="O39" s="51"/>
      <c r="P39" s="52"/>
      <c r="Q39" s="53">
        <v>500</v>
      </c>
      <c r="R39" s="10"/>
      <c r="S39" s="11"/>
      <c r="T39" s="12"/>
      <c r="U39" s="21"/>
      <c r="V39" s="22"/>
      <c r="W39" s="23">
        <f t="shared" si="0"/>
        <v>0</v>
      </c>
    </row>
    <row r="40" spans="1:24" ht="77.25" x14ac:dyDescent="0.25">
      <c r="A40" s="60">
        <v>19</v>
      </c>
      <c r="B40" s="20" t="s">
        <v>22</v>
      </c>
      <c r="C40" s="20" t="s">
        <v>23</v>
      </c>
      <c r="D40" s="20" t="s">
        <v>24</v>
      </c>
      <c r="E40" s="82">
        <v>3418768</v>
      </c>
      <c r="F40" s="43" t="s">
        <v>87</v>
      </c>
      <c r="G40" s="61" t="s">
        <v>82</v>
      </c>
      <c r="H40" s="20" t="s">
        <v>71</v>
      </c>
      <c r="I40" s="20" t="s">
        <v>76</v>
      </c>
      <c r="J40" s="39" t="s">
        <v>76</v>
      </c>
      <c r="K40" s="20" t="s">
        <v>76</v>
      </c>
      <c r="L40" s="20" t="s">
        <v>89</v>
      </c>
      <c r="M40" s="62" t="s">
        <v>29</v>
      </c>
      <c r="N40" s="62">
        <v>7</v>
      </c>
      <c r="O40" s="54"/>
      <c r="P40" s="49"/>
      <c r="Q40" s="55">
        <v>120</v>
      </c>
      <c r="R40" s="10"/>
      <c r="S40" s="11"/>
      <c r="T40" s="12"/>
      <c r="U40" s="13"/>
      <c r="V40" s="14"/>
      <c r="W40" s="15">
        <f t="shared" si="0"/>
        <v>0</v>
      </c>
    </row>
    <row r="41" spans="1:24" ht="15.75" x14ac:dyDescent="0.25">
      <c r="A41" s="56">
        <v>20</v>
      </c>
      <c r="B41" s="87" t="s">
        <v>59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8"/>
      <c r="U41" s="27">
        <f>SUM(U22:U39)</f>
        <v>0</v>
      </c>
      <c r="V41" s="28">
        <f>SUM(V22:V39)</f>
        <v>0</v>
      </c>
      <c r="W41" s="29">
        <f>SUM(W22:W40)</f>
        <v>0</v>
      </c>
    </row>
    <row r="42" spans="1:24" ht="15.75" x14ac:dyDescent="0.25">
      <c r="A42" s="56">
        <v>21</v>
      </c>
      <c r="B42" s="89" t="s">
        <v>60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/>
      <c r="U42" s="83">
        <f>U41+V41+W41</f>
        <v>0</v>
      </c>
      <c r="V42" s="83"/>
      <c r="W42" s="83"/>
    </row>
    <row r="44" spans="1:24" x14ac:dyDescent="0.25">
      <c r="A44" s="99" t="s">
        <v>63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 t="s">
        <v>64</v>
      </c>
      <c r="R44" s="99"/>
      <c r="S44" s="99"/>
      <c r="T44" s="99"/>
      <c r="U44" s="99" t="s">
        <v>65</v>
      </c>
      <c r="V44" s="99"/>
      <c r="W44" s="99"/>
    </row>
    <row r="45" spans="1:24" ht="15.75" x14ac:dyDescent="0.25">
      <c r="A45" s="57">
        <v>22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6"/>
      <c r="Q45" s="100">
        <v>228</v>
      </c>
      <c r="R45" s="100"/>
      <c r="S45" s="100"/>
      <c r="T45" s="100"/>
      <c r="U45" s="101">
        <f>Q45*B45</f>
        <v>0</v>
      </c>
      <c r="V45" s="101"/>
      <c r="W45" s="101"/>
    </row>
    <row r="46" spans="1:24" ht="21" x14ac:dyDescent="0.35">
      <c r="A46" s="59">
        <v>23</v>
      </c>
      <c r="B46" s="97" t="s">
        <v>66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8"/>
      <c r="U46" s="101">
        <f>U42+U45</f>
        <v>0</v>
      </c>
      <c r="V46" s="101"/>
      <c r="W46" s="101"/>
    </row>
    <row r="47" spans="1:24" x14ac:dyDescent="0.25">
      <c r="V47" s="30"/>
    </row>
    <row r="48" spans="1:24" x14ac:dyDescent="0.25">
      <c r="B48" s="58"/>
      <c r="C48" s="58"/>
      <c r="D48" s="58"/>
      <c r="E48" s="58"/>
      <c r="F48" s="58"/>
      <c r="G48" s="58"/>
      <c r="H48" s="58"/>
      <c r="V48" s="64"/>
    </row>
    <row r="49" spans="16:22" x14ac:dyDescent="0.25">
      <c r="Q49" s="30"/>
    </row>
    <row r="50" spans="16:22" x14ac:dyDescent="0.25">
      <c r="V50" s="64"/>
    </row>
    <row r="52" spans="16:22" x14ac:dyDescent="0.25">
      <c r="P52" t="s">
        <v>67</v>
      </c>
    </row>
    <row r="53" spans="16:22" x14ac:dyDescent="0.25">
      <c r="P53" t="s">
        <v>68</v>
      </c>
    </row>
    <row r="56" spans="16:22" x14ac:dyDescent="0.25">
      <c r="P56" s="65"/>
    </row>
  </sheetData>
  <mergeCells count="17">
    <mergeCell ref="B46:T46"/>
    <mergeCell ref="A44:P44"/>
    <mergeCell ref="Q44:T44"/>
    <mergeCell ref="U44:W44"/>
    <mergeCell ref="Q45:T45"/>
    <mergeCell ref="U45:W45"/>
    <mergeCell ref="U46:W46"/>
    <mergeCell ref="U42:W42"/>
    <mergeCell ref="H1:W1"/>
    <mergeCell ref="B45:P45"/>
    <mergeCell ref="B41:T41"/>
    <mergeCell ref="B42:T42"/>
    <mergeCell ref="A2:M2"/>
    <mergeCell ref="A10:W17"/>
    <mergeCell ref="A4:W8"/>
    <mergeCell ref="G19:W19"/>
    <mergeCell ref="A20:A21"/>
  </mergeCells>
  <pageMargins left="0.7" right="0.7" top="0.75" bottom="0.75" header="0.3" footer="0.3"/>
  <pageSetup paperSize="8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2017-11-17T14:25:16Z</cp:lastPrinted>
  <dcterms:created xsi:type="dcterms:W3CDTF">2014-11-20T13:34:03Z</dcterms:created>
  <dcterms:modified xsi:type="dcterms:W3CDTF">2019-10-18T12:27:47Z</dcterms:modified>
</cp:coreProperties>
</file>