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964" windowHeight="11016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Q40" i="1" l="1"/>
  <c r="Q39" i="1"/>
  <c r="Q41" i="1" l="1"/>
  <c r="P27" i="1" l="1"/>
  <c r="O27" i="1"/>
  <c r="Q25" i="1" l="1"/>
  <c r="P25" i="1"/>
  <c r="O25" i="1"/>
  <c r="Q38" i="1" l="1"/>
  <c r="P38" i="1"/>
  <c r="O38" i="1"/>
  <c r="Q37" i="1"/>
  <c r="P37" i="1"/>
  <c r="P42" i="1" s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6" i="1"/>
  <c r="P26" i="1"/>
  <c r="O26" i="1"/>
  <c r="Q24" i="1"/>
  <c r="P24" i="1"/>
  <c r="O24" i="1"/>
  <c r="Q23" i="1"/>
  <c r="P23" i="1"/>
  <c r="O23" i="1"/>
  <c r="Q22" i="1"/>
  <c r="Q42" i="1" s="1"/>
  <c r="P22" i="1"/>
  <c r="O22" i="1"/>
  <c r="O42" i="1" s="1"/>
  <c r="O43" i="1" l="1"/>
  <c r="O47" i="1" l="1"/>
</calcChain>
</file>

<file path=xl/sharedStrings.xml><?xml version="1.0" encoding="utf-8"?>
<sst xmlns="http://schemas.openxmlformats.org/spreadsheetml/2006/main" count="149" uniqueCount="76">
  <si>
    <t>Lp</t>
  </si>
  <si>
    <t>Ne PPE</t>
  </si>
  <si>
    <t>Miejsce poboru energii</t>
  </si>
  <si>
    <t>Rodzaj obecnej umowy</t>
  </si>
  <si>
    <t>Obecny sprzedawca</t>
  </si>
  <si>
    <t>Obecny operator</t>
  </si>
  <si>
    <t>Grupa taryfowa</t>
  </si>
  <si>
    <t>Moc umowna w kW</t>
  </si>
  <si>
    <t>Zużycie w okresie umowy - strefa dzienna/
szczytowa</t>
  </si>
  <si>
    <t>Zużycie w okresie umowy -strefa nocna/
poza- szczytowa</t>
  </si>
  <si>
    <t>Zużycie w okresie umowy - całodobowo</t>
  </si>
  <si>
    <t>Cena netto energii za 1 kWh (kol.14)</t>
  </si>
  <si>
    <t>Cena netto energii z 1 kWh (kol. 15)</t>
  </si>
  <si>
    <t>Cena netto energii z 1 kWh (kol. 16)</t>
  </si>
  <si>
    <t>Wartość netto energii (kol. 14 x kol.17)</t>
  </si>
  <si>
    <t>Wartość netto energii (kol. 15 x kol.18)</t>
  </si>
  <si>
    <t>Wartość netto energii (kol. 16 x kol.19)</t>
  </si>
  <si>
    <t>ENEA Operator sp. z o. o.</t>
  </si>
  <si>
    <t>C11</t>
  </si>
  <si>
    <t>UL. ŻURAWSKA 1</t>
  </si>
  <si>
    <t>C12A</t>
  </si>
  <si>
    <t>C12B</t>
  </si>
  <si>
    <t>KOŚCIUSZKI
SK-8164</t>
  </si>
  <si>
    <t>DWORCOWA SK-8161</t>
  </si>
  <si>
    <t>DWORCOWA SK-8392</t>
  </si>
  <si>
    <t>PARKOWA
S-8416</t>
  </si>
  <si>
    <t>FABRYCZNA
OD-803</t>
  </si>
  <si>
    <t>WOLNOŚCI
S-8298</t>
  </si>
  <si>
    <t>LEŚNA
OD-807</t>
  </si>
  <si>
    <t>PL. TARGOWY S-8536</t>
  </si>
  <si>
    <t>PL. TARGOWY SZAFA NR6</t>
  </si>
  <si>
    <t>POLNA
S-8531</t>
  </si>
  <si>
    <t>ul. Hutnicza - szalet</t>
  </si>
  <si>
    <t>ul. Dworcowa 13</t>
  </si>
  <si>
    <t>Miesięczna stawka opłaty handlowaj za każdy PPE (netto)</t>
  </si>
  <si>
    <t>Ilość (liczba PPE x liczba miesięcy)</t>
  </si>
  <si>
    <t>Wartość opłaty handlowej</t>
  </si>
  <si>
    <t>……………………………………………………….</t>
  </si>
  <si>
    <t>(podpis osoby upoważnionej)</t>
  </si>
  <si>
    <t>sprzedaż</t>
  </si>
  <si>
    <t>UL. GRANICZNA
OD 801</t>
  </si>
  <si>
    <t>nie dotyczy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</si>
  <si>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</si>
  <si>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</si>
  <si>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ul. Graniczna dz. Nr 177/1</t>
  </si>
  <si>
    <t>UL. GRANICZNA 7</t>
  </si>
  <si>
    <t>Standardy jakościowe odnoszące się do wszystkich istotnych cech przedmiotu zamówienia</t>
  </si>
  <si>
    <t>Formularz cenowy/Opis przedmiotu zamówienia                                  Załącznik nr 2</t>
  </si>
  <si>
    <t>ul. Wojska Polskiego b/n - oświetlenie promenady</t>
  </si>
  <si>
    <t>PLENED590310600002367011</t>
  </si>
  <si>
    <t>PLENED00000590310600001925489</t>
  </si>
  <si>
    <t>PLENED00000590310600001925496</t>
  </si>
  <si>
    <t>PLENED00000590310600001925502</t>
  </si>
  <si>
    <t>PLENED00000590310600002402385</t>
  </si>
  <si>
    <t>PLENED000005903106000023210532</t>
  </si>
  <si>
    <t>UL. KOŚCIUSZKI nr działki 374/6</t>
  </si>
  <si>
    <t>PLENED00000590310600000002631</t>
  </si>
  <si>
    <t>PLENED000005903106000028834474</t>
  </si>
  <si>
    <t>PLENED00000590310600001988606</t>
  </si>
  <si>
    <t>UL. DWORCOWA 15A/remiza OSP</t>
  </si>
  <si>
    <t>PLENED00000590310600001988613</t>
  </si>
  <si>
    <t>PLENED00000590310600001988675</t>
  </si>
  <si>
    <t>PLENED00000590310600001925465</t>
  </si>
  <si>
    <t>PLENED00000590310600001925472</t>
  </si>
  <si>
    <t>PLENED00000590310600001988637</t>
  </si>
  <si>
    <t>PLENED00000590310600001988644</t>
  </si>
  <si>
    <t>PLENED00000590310600001988668</t>
  </si>
  <si>
    <t>PLENED00000590310600001988583</t>
  </si>
  <si>
    <t>PLENED00000590310600001988620</t>
  </si>
  <si>
    <t>PLENED00000590310600001988651</t>
  </si>
  <si>
    <t>Cena ofertowa netto</t>
  </si>
  <si>
    <t>PLENED00000590310600030407246</t>
  </si>
  <si>
    <t>ul. 1 MAJA nr działki 52</t>
  </si>
  <si>
    <t>Respect Energy S.A., ul. Rydygiera 8, 01-793 Warszawa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</si>
  <si>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Dz.U. z 2021 r., poz. 716);
- rozporządzenia Ministra Energii z dnia  4 maja 2017 r. w sprawie szczegółowych warunków funkcjonowania systemu elektroenergetycznego (Dz.U. z 2007 r. Nr 93, poz. 623 ze zm.);
- rozporządzenia Ministra Energii z dnia 6 marca 2019 r. w sprawie w sprawie szczegółowych zasad kształtowania i kalkulacji taryf oraz rozliczeń w obrocie energią elektryczną (t.j. Dz.U. z 2019 r., poz. 503 ze zm.)
</t>
  </si>
  <si>
    <t>Sprzedawca (Wykonawca) będzie dostarczał energię elektryczną z zachowaniem standardów obsługi odbiorców uregulowanych w obowiązujących przepisach prawa, w szczególności w przepisach:
- ustawy z dnia 10 kwietnia 1997 r. Prawo energetyczne (t.j. Dz.U. z 2021 r., poz. 716);
- rozporządzenia Ministra Gospodarki z dnia 4 maja 2007 r. w sprawie szczegółowych warunków funkcjonowania systemu elektroenergetycznego (Dz.U. z 2007 r. Nr 93, poz. 623 ze zm.);
- rozporządzenia Ministra Energii z dnia 6 marca 2019 r. w sprawie szczegółowych zasad kształtowania i kalkulacji taryf oraz rozliczeń w obrocie energią elektryczną (t.j. Dz.U. z 2019 r., poz. 503 ze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</si>
</sst>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3" fontId="4" fillId="2" borderId="4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164" fontId="0" fillId="3" borderId="2" xfId="0" applyNumberFormat="1" applyFill="1" applyBorder="1"/>
    <xf numFmtId="164" fontId="0" fillId="4" borderId="2" xfId="0" applyNumberFormat="1" applyFill="1" applyBorder="1"/>
    <xf numFmtId="164" fontId="0" fillId="5" borderId="2" xfId="0" applyNumberFormat="1" applyFill="1" applyBorder="1"/>
    <xf numFmtId="164" fontId="7" fillId="3" borderId="2" xfId="0" applyNumberFormat="1" applyFont="1" applyFill="1" applyBorder="1"/>
    <xf numFmtId="3" fontId="5" fillId="8" borderId="4" xfId="0" applyNumberFormat="1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3" fontId="5" fillId="8" borderId="8" xfId="0" applyNumberFormat="1" applyFont="1" applyFill="1" applyBorder="1" applyAlignment="1">
      <alignment wrapText="1"/>
    </xf>
    <xf numFmtId="164" fontId="1" fillId="3" borderId="2" xfId="0" applyNumberFormat="1" applyFont="1" applyFill="1" applyBorder="1"/>
    <xf numFmtId="164" fontId="1" fillId="4" borderId="2" xfId="0" applyNumberFormat="1" applyFont="1" applyFill="1" applyBorder="1"/>
    <xf numFmtId="164" fontId="1" fillId="5" borderId="2" xfId="0" applyNumberFormat="1" applyFont="1" applyFill="1" applyBorder="1"/>
    <xf numFmtId="2" fontId="0" fillId="0" borderId="0" xfId="0" applyNumberFormat="1"/>
    <xf numFmtId="0" fontId="10" fillId="7" borderId="2" xfId="0" applyFont="1" applyFill="1" applyBorder="1"/>
    <xf numFmtId="164" fontId="0" fillId="9" borderId="2" xfId="0" applyNumberFormat="1" applyFill="1" applyBorder="1"/>
    <xf numFmtId="164" fontId="0" fillId="10" borderId="2" xfId="0" applyNumberFormat="1" applyFill="1" applyBorder="1"/>
    <xf numFmtId="3" fontId="5" fillId="11" borderId="4" xfId="0" applyNumberFormat="1" applyFont="1" applyFill="1" applyBorder="1" applyAlignment="1">
      <alignment wrapText="1"/>
    </xf>
    <xf numFmtId="0" fontId="8" fillId="7" borderId="2" xfId="0" applyFont="1" applyFill="1" applyBorder="1"/>
    <xf numFmtId="0" fontId="10" fillId="7" borderId="1" xfId="0" applyFont="1" applyFill="1" applyBorder="1"/>
    <xf numFmtId="0" fontId="8" fillId="7" borderId="1" xfId="0" applyFont="1" applyFill="1" applyBorder="1" applyAlignment="1">
      <alignment wrapText="1"/>
    </xf>
    <xf numFmtId="0" fontId="11" fillId="3" borderId="2" xfId="0" applyFont="1" applyFill="1" applyBorder="1"/>
    <xf numFmtId="0" fontId="11" fillId="4" borderId="2" xfId="0" applyFont="1" applyFill="1" applyBorder="1"/>
    <xf numFmtId="1" fontId="11" fillId="5" borderId="2" xfId="0" applyNumberFormat="1" applyFont="1" applyFill="1" applyBorder="1"/>
    <xf numFmtId="1" fontId="11" fillId="3" borderId="1" xfId="0" applyNumberFormat="1" applyFont="1" applyFill="1" applyBorder="1"/>
    <xf numFmtId="0" fontId="11" fillId="4" borderId="1" xfId="0" applyFont="1" applyFill="1" applyBorder="1"/>
    <xf numFmtId="0" fontId="11" fillId="5" borderId="1" xfId="0" applyFont="1" applyFill="1" applyBorder="1"/>
    <xf numFmtId="1" fontId="11" fillId="3" borderId="2" xfId="0" applyNumberFormat="1" applyFont="1" applyFill="1" applyBorder="1"/>
    <xf numFmtId="0" fontId="11" fillId="5" borderId="2" xfId="0" applyFont="1" applyFill="1" applyBorder="1"/>
    <xf numFmtId="0" fontId="9" fillId="0" borderId="2" xfId="0" applyFont="1" applyBorder="1" applyAlignment="1"/>
    <xf numFmtId="0" fontId="9" fillId="6" borderId="2" xfId="0" applyFont="1" applyFill="1" applyBorder="1" applyAlignment="1">
      <alignment horizontal="right"/>
    </xf>
    <xf numFmtId="0" fontId="0" fillId="0" borderId="0" xfId="0" applyAlignment="1"/>
    <xf numFmtId="0" fontId="9" fillId="6" borderId="2" xfId="0" applyFont="1" applyFill="1" applyBorder="1" applyAlignment="1"/>
    <xf numFmtId="0" fontId="10" fillId="7" borderId="1" xfId="0" applyFont="1" applyFill="1" applyBorder="1" applyAlignment="1">
      <alignment horizontal="right"/>
    </xf>
    <xf numFmtId="3" fontId="5" fillId="8" borderId="2" xfId="0" applyNumberFormat="1" applyFont="1" applyFill="1" applyBorder="1" applyAlignment="1">
      <alignment wrapText="1"/>
    </xf>
    <xf numFmtId="164" fontId="0" fillId="0" borderId="0" xfId="0" applyNumberFormat="1"/>
    <xf numFmtId="1" fontId="0" fillId="0" borderId="0" xfId="0" applyNumberFormat="1"/>
    <xf numFmtId="0" fontId="10" fillId="0" borderId="2" xfId="0" applyFont="1" applyFill="1" applyBorder="1"/>
    <xf numFmtId="0" fontId="8" fillId="0" borderId="2" xfId="0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0" fontId="8" fillId="0" borderId="2" xfId="0" applyFont="1" applyFill="1" applyBorder="1"/>
    <xf numFmtId="0" fontId="0" fillId="0" borderId="0" xfId="0" applyFill="1"/>
    <xf numFmtId="164" fontId="0" fillId="0" borderId="0" xfId="0" applyNumberFormat="1" applyFill="1"/>
    <xf numFmtId="3" fontId="5" fillId="8" borderId="7" xfId="0" applyNumberFormat="1" applyFont="1" applyFill="1" applyBorder="1" applyAlignment="1">
      <alignment wrapText="1"/>
    </xf>
    <xf numFmtId="0" fontId="11" fillId="5" borderId="0" xfId="0" applyFont="1" applyFill="1"/>
    <xf numFmtId="0" fontId="11" fillId="9" borderId="2" xfId="0" applyFont="1" applyFill="1" applyBorder="1"/>
    <xf numFmtId="0" fontId="11" fillId="10" borderId="2" xfId="0" applyFont="1" applyFill="1" applyBorder="1"/>
    <xf numFmtId="1" fontId="11" fillId="4" borderId="2" xfId="0" applyNumberFormat="1" applyFont="1" applyFill="1" applyBorder="1"/>
    <xf numFmtId="0" fontId="11" fillId="3" borderId="1" xfId="0" applyFont="1" applyFill="1" applyBorder="1"/>
    <xf numFmtId="0" fontId="7" fillId="0" borderId="0" xfId="0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left"/>
    </xf>
    <xf numFmtId="0" fontId="0" fillId="3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6" borderId="2" xfId="0" applyNumberForma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topLeftCell="A31" zoomScaleNormal="100" workbookViewId="0">
      <selection activeCell="U22" sqref="U22"/>
    </sheetView>
  </sheetViews>
  <sheetFormatPr defaultRowHeight="14.4" x14ac:dyDescent="0.3"/>
  <cols>
    <col min="2" max="2" width="33.77734375" style="56" bestFit="1" customWidth="1"/>
    <col min="3" max="3" width="20.44140625" customWidth="1"/>
    <col min="4" max="4" width="11.77734375" bestFit="1" customWidth="1"/>
    <col min="11" max="11" width="9.5546875" bestFit="1" customWidth="1"/>
    <col min="15" max="16" width="10.5546875" bestFit="1" customWidth="1"/>
    <col min="17" max="18" width="11.5546875" bestFit="1" customWidth="1"/>
  </cols>
  <sheetData>
    <row r="1" spans="1:17" ht="21" x14ac:dyDescent="0.4">
      <c r="D1" s="70" t="s">
        <v>47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3">
      <c r="A2" s="77" t="s">
        <v>46</v>
      </c>
      <c r="B2" s="77"/>
      <c r="C2" s="77"/>
      <c r="D2" s="77"/>
      <c r="E2" s="77"/>
      <c r="F2" s="77"/>
      <c r="G2" s="77"/>
    </row>
    <row r="3" spans="1:17" x14ac:dyDescent="0.3">
      <c r="A3" t="s">
        <v>42</v>
      </c>
    </row>
    <row r="4" spans="1:17" x14ac:dyDescent="0.3">
      <c r="A4" s="78" t="s">
        <v>74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x14ac:dyDescent="0.3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x14ac:dyDescent="0.3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x14ac:dyDescent="0.3">
      <c r="A9" t="s">
        <v>43</v>
      </c>
    </row>
    <row r="10" spans="1:17" x14ac:dyDescent="0.3">
      <c r="A10" s="78" t="s">
        <v>75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x14ac:dyDescent="0.3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x14ac:dyDescent="0.3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x14ac:dyDescent="0.3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x14ac:dyDescent="0.3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x14ac:dyDescent="0.3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x14ac:dyDescent="0.3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x14ac:dyDescent="0.3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9" spans="1:17" ht="21" x14ac:dyDescent="0.5"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10.4" x14ac:dyDescent="0.3">
      <c r="A20" s="81" t="s">
        <v>0</v>
      </c>
      <c r="B20" s="57" t="s">
        <v>1</v>
      </c>
      <c r="C20" s="1" t="s">
        <v>2</v>
      </c>
      <c r="D20" s="2" t="s">
        <v>3</v>
      </c>
      <c r="E20" s="2" t="s">
        <v>4</v>
      </c>
      <c r="F20" s="2" t="s">
        <v>5</v>
      </c>
      <c r="G20" s="1" t="s">
        <v>6</v>
      </c>
      <c r="H20" s="3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12</v>
      </c>
      <c r="N20" s="2" t="s">
        <v>13</v>
      </c>
      <c r="O20" s="2" t="s">
        <v>14</v>
      </c>
      <c r="P20" s="2" t="s">
        <v>15</v>
      </c>
      <c r="Q20" s="2" t="s">
        <v>16</v>
      </c>
    </row>
    <row r="21" spans="1:17" x14ac:dyDescent="0.3">
      <c r="A21" s="82"/>
      <c r="B21" s="57">
        <v>1</v>
      </c>
      <c r="C21" s="1">
        <v>2</v>
      </c>
      <c r="D21" s="4">
        <v>3</v>
      </c>
      <c r="E21" s="4">
        <v>4</v>
      </c>
      <c r="F21" s="5">
        <v>5</v>
      </c>
      <c r="G21" s="1">
        <v>6</v>
      </c>
      <c r="H21" s="3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6">
        <v>13</v>
      </c>
      <c r="O21" s="6">
        <v>14</v>
      </c>
      <c r="P21" s="6">
        <v>15</v>
      </c>
      <c r="Q21" s="6">
        <v>16</v>
      </c>
    </row>
    <row r="22" spans="1:17" ht="82.8" x14ac:dyDescent="0.3">
      <c r="A22" s="21">
        <v>1</v>
      </c>
      <c r="B22" s="57" t="s">
        <v>67</v>
      </c>
      <c r="C22" s="11" t="s">
        <v>45</v>
      </c>
      <c r="D22" s="25" t="s">
        <v>39</v>
      </c>
      <c r="E22" s="12" t="s">
        <v>73</v>
      </c>
      <c r="F22" s="12" t="s">
        <v>17</v>
      </c>
      <c r="G22" s="59" t="s">
        <v>18</v>
      </c>
      <c r="H22" s="60">
        <v>14</v>
      </c>
      <c r="I22" s="28"/>
      <c r="J22" s="29"/>
      <c r="K22" s="51">
        <v>36099</v>
      </c>
      <c r="L22" s="84"/>
      <c r="M22" s="85"/>
      <c r="N22" s="86"/>
      <c r="O22" s="7">
        <f>I22*L22</f>
        <v>0</v>
      </c>
      <c r="P22" s="8">
        <f>J22*M22</f>
        <v>0</v>
      </c>
      <c r="Q22" s="9">
        <f>K22*N22</f>
        <v>0</v>
      </c>
    </row>
    <row r="23" spans="1:17" ht="82.8" x14ac:dyDescent="0.3">
      <c r="A23" s="21">
        <v>2</v>
      </c>
      <c r="B23" s="57" t="s">
        <v>56</v>
      </c>
      <c r="C23" s="46" t="s">
        <v>55</v>
      </c>
      <c r="D23" s="25" t="s">
        <v>39</v>
      </c>
      <c r="E23" s="12" t="s">
        <v>73</v>
      </c>
      <c r="F23" s="12" t="s">
        <v>17</v>
      </c>
      <c r="G23" s="59" t="s">
        <v>21</v>
      </c>
      <c r="H23" s="60">
        <v>4</v>
      </c>
      <c r="I23" s="52">
        <v>1702</v>
      </c>
      <c r="J23" s="53">
        <v>3972</v>
      </c>
      <c r="K23" s="30"/>
      <c r="L23" s="84"/>
      <c r="M23" s="85"/>
      <c r="N23" s="86"/>
      <c r="O23" s="22">
        <f t="shared" ref="O23:Q41" si="0">I23*L23</f>
        <v>0</v>
      </c>
      <c r="P23" s="23">
        <f t="shared" si="0"/>
        <v>0</v>
      </c>
      <c r="Q23" s="9">
        <f t="shared" si="0"/>
        <v>0</v>
      </c>
    </row>
    <row r="24" spans="1:17" ht="82.8" x14ac:dyDescent="0.3">
      <c r="A24" s="21">
        <v>3</v>
      </c>
      <c r="B24" s="57" t="s">
        <v>58</v>
      </c>
      <c r="C24" s="11" t="s">
        <v>19</v>
      </c>
      <c r="D24" s="25" t="s">
        <v>39</v>
      </c>
      <c r="E24" s="12" t="s">
        <v>73</v>
      </c>
      <c r="F24" s="12" t="s">
        <v>17</v>
      </c>
      <c r="G24" s="59" t="s">
        <v>18</v>
      </c>
      <c r="H24" s="60">
        <v>27</v>
      </c>
      <c r="I24" s="28"/>
      <c r="J24" s="29"/>
      <c r="K24" s="30">
        <v>37054</v>
      </c>
      <c r="L24" s="84"/>
      <c r="M24" s="85"/>
      <c r="N24" s="86"/>
      <c r="O24" s="7">
        <f t="shared" si="0"/>
        <v>0</v>
      </c>
      <c r="P24" s="8">
        <f t="shared" si="0"/>
        <v>0</v>
      </c>
      <c r="Q24" s="9">
        <f t="shared" si="0"/>
        <v>0</v>
      </c>
    </row>
    <row r="25" spans="1:17" ht="82.8" x14ac:dyDescent="0.3">
      <c r="A25" s="26">
        <v>4</v>
      </c>
      <c r="B25" s="57" t="s">
        <v>53</v>
      </c>
      <c r="C25" s="16" t="s">
        <v>32</v>
      </c>
      <c r="D25" s="25" t="s">
        <v>39</v>
      </c>
      <c r="E25" s="12" t="s">
        <v>73</v>
      </c>
      <c r="F25" s="27" t="s">
        <v>17</v>
      </c>
      <c r="G25" s="61" t="s">
        <v>18</v>
      </c>
      <c r="H25" s="62">
        <v>7</v>
      </c>
      <c r="I25" s="31"/>
      <c r="J25" s="32"/>
      <c r="K25" s="33">
        <v>1841</v>
      </c>
      <c r="L25" s="84"/>
      <c r="M25" s="85"/>
      <c r="N25" s="86"/>
      <c r="O25" s="13">
        <f>I25*L25</f>
        <v>0</v>
      </c>
      <c r="P25" s="14">
        <f>J25*M25</f>
        <v>0</v>
      </c>
      <c r="Q25" s="15">
        <f>K25*N25</f>
        <v>0</v>
      </c>
    </row>
    <row r="26" spans="1:17" ht="82.8" x14ac:dyDescent="0.3">
      <c r="A26" s="21">
        <v>5</v>
      </c>
      <c r="B26" s="57" t="s">
        <v>60</v>
      </c>
      <c r="C26" s="24" t="s">
        <v>59</v>
      </c>
      <c r="D26" s="25" t="s">
        <v>39</v>
      </c>
      <c r="E26" s="12" t="s">
        <v>73</v>
      </c>
      <c r="F26" s="12" t="s">
        <v>17</v>
      </c>
      <c r="G26" s="59" t="s">
        <v>20</v>
      </c>
      <c r="H26" s="60">
        <v>11</v>
      </c>
      <c r="I26" s="34">
        <v>700</v>
      </c>
      <c r="J26" s="54">
        <v>1323</v>
      </c>
      <c r="K26" s="35"/>
      <c r="L26" s="84"/>
      <c r="M26" s="85"/>
      <c r="N26" s="86"/>
      <c r="O26" s="10">
        <f t="shared" si="0"/>
        <v>0</v>
      </c>
      <c r="P26" s="8">
        <f t="shared" si="0"/>
        <v>0</v>
      </c>
      <c r="Q26" s="9">
        <f t="shared" si="0"/>
        <v>0</v>
      </c>
    </row>
    <row r="27" spans="1:17" ht="82.8" x14ac:dyDescent="0.3">
      <c r="A27" s="26">
        <v>6</v>
      </c>
      <c r="B27" s="58" t="s">
        <v>49</v>
      </c>
      <c r="C27" s="50" t="s">
        <v>48</v>
      </c>
      <c r="D27" s="25" t="s">
        <v>39</v>
      </c>
      <c r="E27" s="12" t="s">
        <v>73</v>
      </c>
      <c r="F27" s="27" t="s">
        <v>17</v>
      </c>
      <c r="G27" s="61" t="s">
        <v>21</v>
      </c>
      <c r="H27" s="62">
        <v>4</v>
      </c>
      <c r="I27" s="55">
        <v>2385</v>
      </c>
      <c r="J27" s="32">
        <v>9540</v>
      </c>
      <c r="K27" s="33"/>
      <c r="L27" s="84"/>
      <c r="M27" s="85"/>
      <c r="N27" s="86"/>
      <c r="O27" s="13">
        <f>I27*L27</f>
        <v>0</v>
      </c>
      <c r="P27" s="14">
        <f>J27*M27</f>
        <v>0</v>
      </c>
      <c r="Q27" s="15"/>
    </row>
    <row r="28" spans="1:17" ht="82.8" x14ac:dyDescent="0.3">
      <c r="A28" s="21">
        <v>7</v>
      </c>
      <c r="B28" s="57" t="s">
        <v>68</v>
      </c>
      <c r="C28" s="46" t="s">
        <v>40</v>
      </c>
      <c r="D28" s="25" t="s">
        <v>39</v>
      </c>
      <c r="E28" s="12" t="s">
        <v>73</v>
      </c>
      <c r="F28" s="12" t="s">
        <v>17</v>
      </c>
      <c r="G28" s="59" t="s">
        <v>21</v>
      </c>
      <c r="H28" s="60">
        <v>17</v>
      </c>
      <c r="I28" s="34">
        <v>686</v>
      </c>
      <c r="J28" s="54">
        <v>22179</v>
      </c>
      <c r="K28" s="35"/>
      <c r="L28" s="84"/>
      <c r="M28" s="85"/>
      <c r="N28" s="86"/>
      <c r="O28" s="7">
        <f t="shared" si="0"/>
        <v>0</v>
      </c>
      <c r="P28" s="8">
        <f t="shared" si="0"/>
        <v>0</v>
      </c>
      <c r="Q28" s="9">
        <f t="shared" si="0"/>
        <v>0</v>
      </c>
    </row>
    <row r="29" spans="1:17" s="48" customFormat="1" ht="82.8" x14ac:dyDescent="0.3">
      <c r="A29" s="44">
        <v>8</v>
      </c>
      <c r="B29" s="57" t="s">
        <v>64</v>
      </c>
      <c r="C29" s="46" t="s">
        <v>22</v>
      </c>
      <c r="D29" s="47" t="s">
        <v>39</v>
      </c>
      <c r="E29" s="12" t="s">
        <v>73</v>
      </c>
      <c r="F29" s="45" t="s">
        <v>17</v>
      </c>
      <c r="G29" s="59" t="s">
        <v>21</v>
      </c>
      <c r="H29" s="60">
        <v>17</v>
      </c>
      <c r="I29" s="34">
        <v>8332</v>
      </c>
      <c r="J29" s="29">
        <v>19442</v>
      </c>
      <c r="K29" s="35"/>
      <c r="L29" s="84"/>
      <c r="M29" s="85"/>
      <c r="N29" s="86"/>
      <c r="O29" s="7">
        <f t="shared" si="0"/>
        <v>0</v>
      </c>
      <c r="P29" s="8">
        <f t="shared" si="0"/>
        <v>0</v>
      </c>
      <c r="Q29" s="9">
        <f t="shared" si="0"/>
        <v>0</v>
      </c>
    </row>
    <row r="30" spans="1:17" s="48" customFormat="1" ht="82.8" x14ac:dyDescent="0.3">
      <c r="A30" s="44">
        <v>9</v>
      </c>
      <c r="B30" s="57" t="s">
        <v>65</v>
      </c>
      <c r="C30" s="46" t="s">
        <v>23</v>
      </c>
      <c r="D30" s="47" t="s">
        <v>39</v>
      </c>
      <c r="E30" s="12" t="s">
        <v>73</v>
      </c>
      <c r="F30" s="45" t="s">
        <v>17</v>
      </c>
      <c r="G30" s="59" t="s">
        <v>21</v>
      </c>
      <c r="H30" s="60">
        <v>17</v>
      </c>
      <c r="I30" s="34">
        <v>6307</v>
      </c>
      <c r="J30" s="54">
        <v>14716</v>
      </c>
      <c r="K30" s="35"/>
      <c r="L30" s="84"/>
      <c r="M30" s="85"/>
      <c r="N30" s="86"/>
      <c r="O30" s="7">
        <f t="shared" si="0"/>
        <v>0</v>
      </c>
      <c r="P30" s="8">
        <f t="shared" si="0"/>
        <v>0</v>
      </c>
      <c r="Q30" s="9">
        <f t="shared" si="0"/>
        <v>0</v>
      </c>
    </row>
    <row r="31" spans="1:17" s="48" customFormat="1" ht="82.8" x14ac:dyDescent="0.3">
      <c r="A31" s="44">
        <v>10</v>
      </c>
      <c r="B31" s="57" t="s">
        <v>69</v>
      </c>
      <c r="C31" s="46" t="s">
        <v>24</v>
      </c>
      <c r="D31" s="47" t="s">
        <v>39</v>
      </c>
      <c r="E31" s="12" t="s">
        <v>73</v>
      </c>
      <c r="F31" s="45" t="s">
        <v>17</v>
      </c>
      <c r="G31" s="59" t="s">
        <v>21</v>
      </c>
      <c r="H31" s="60">
        <v>17</v>
      </c>
      <c r="I31" s="34">
        <v>3689</v>
      </c>
      <c r="J31" s="54">
        <v>8607</v>
      </c>
      <c r="K31" s="35"/>
      <c r="L31" s="84"/>
      <c r="M31" s="85"/>
      <c r="N31" s="86"/>
      <c r="O31" s="7">
        <f t="shared" si="0"/>
        <v>0</v>
      </c>
      <c r="P31" s="8">
        <f t="shared" si="0"/>
        <v>0</v>
      </c>
      <c r="Q31" s="9">
        <f t="shared" si="0"/>
        <v>0</v>
      </c>
    </row>
    <row r="32" spans="1:17" s="48" customFormat="1" ht="82.8" x14ac:dyDescent="0.3">
      <c r="A32" s="44">
        <v>11</v>
      </c>
      <c r="B32" s="57" t="s">
        <v>66</v>
      </c>
      <c r="C32" s="46" t="s">
        <v>25</v>
      </c>
      <c r="D32" s="47" t="s">
        <v>39</v>
      </c>
      <c r="E32" s="12" t="s">
        <v>73</v>
      </c>
      <c r="F32" s="45" t="s">
        <v>17</v>
      </c>
      <c r="G32" s="59" t="s">
        <v>21</v>
      </c>
      <c r="H32" s="60">
        <v>17</v>
      </c>
      <c r="I32" s="34">
        <v>4115</v>
      </c>
      <c r="J32" s="54">
        <v>9600</v>
      </c>
      <c r="K32" s="35"/>
      <c r="L32" s="84"/>
      <c r="M32" s="85"/>
      <c r="N32" s="86"/>
      <c r="O32" s="7">
        <f t="shared" si="0"/>
        <v>0</v>
      </c>
      <c r="P32" s="8">
        <f t="shared" si="0"/>
        <v>0</v>
      </c>
      <c r="Q32" s="9">
        <f t="shared" si="0"/>
        <v>0</v>
      </c>
    </row>
    <row r="33" spans="1:18" s="48" customFormat="1" ht="82.8" x14ac:dyDescent="0.3">
      <c r="A33" s="44">
        <v>12</v>
      </c>
      <c r="B33" s="57" t="s">
        <v>61</v>
      </c>
      <c r="C33" s="46" t="s">
        <v>26</v>
      </c>
      <c r="D33" s="47" t="s">
        <v>39</v>
      </c>
      <c r="E33" s="12" t="s">
        <v>73</v>
      </c>
      <c r="F33" s="45" t="s">
        <v>17</v>
      </c>
      <c r="G33" s="59" t="s">
        <v>21</v>
      </c>
      <c r="H33" s="60">
        <v>17</v>
      </c>
      <c r="I33" s="28">
        <v>14933</v>
      </c>
      <c r="J33" s="54">
        <v>34844</v>
      </c>
      <c r="K33" s="35"/>
      <c r="L33" s="84"/>
      <c r="M33" s="85"/>
      <c r="N33" s="86"/>
      <c r="O33" s="7">
        <f t="shared" si="0"/>
        <v>0</v>
      </c>
      <c r="P33" s="8">
        <f t="shared" si="0"/>
        <v>0</v>
      </c>
      <c r="Q33" s="9">
        <f t="shared" si="0"/>
        <v>0</v>
      </c>
    </row>
    <row r="34" spans="1:18" s="48" customFormat="1" ht="82.8" x14ac:dyDescent="0.3">
      <c r="A34" s="44">
        <v>13</v>
      </c>
      <c r="B34" s="57" t="s">
        <v>62</v>
      </c>
      <c r="C34" s="46" t="s">
        <v>27</v>
      </c>
      <c r="D34" s="47" t="s">
        <v>39</v>
      </c>
      <c r="E34" s="12" t="s">
        <v>73</v>
      </c>
      <c r="F34" s="45" t="s">
        <v>17</v>
      </c>
      <c r="G34" s="59" t="s">
        <v>21</v>
      </c>
      <c r="H34" s="60">
        <v>17</v>
      </c>
      <c r="I34" s="34">
        <v>2026</v>
      </c>
      <c r="J34" s="29">
        <v>4727</v>
      </c>
      <c r="K34" s="35"/>
      <c r="L34" s="84"/>
      <c r="M34" s="85"/>
      <c r="N34" s="86"/>
      <c r="O34" s="7">
        <f t="shared" si="0"/>
        <v>0</v>
      </c>
      <c r="P34" s="8">
        <f t="shared" si="0"/>
        <v>0</v>
      </c>
      <c r="Q34" s="9">
        <f t="shared" si="0"/>
        <v>0</v>
      </c>
    </row>
    <row r="35" spans="1:18" s="48" customFormat="1" ht="82.8" x14ac:dyDescent="0.3">
      <c r="A35" s="44">
        <v>14</v>
      </c>
      <c r="B35" s="57" t="s">
        <v>63</v>
      </c>
      <c r="C35" s="46" t="s">
        <v>28</v>
      </c>
      <c r="D35" s="47" t="s">
        <v>39</v>
      </c>
      <c r="E35" s="12" t="s">
        <v>73</v>
      </c>
      <c r="F35" s="45" t="s">
        <v>17</v>
      </c>
      <c r="G35" s="59" t="s">
        <v>21</v>
      </c>
      <c r="H35" s="60">
        <v>17</v>
      </c>
      <c r="I35" s="28">
        <v>3176</v>
      </c>
      <c r="J35" s="54">
        <v>7411</v>
      </c>
      <c r="K35" s="35"/>
      <c r="L35" s="84"/>
      <c r="M35" s="85"/>
      <c r="N35" s="86"/>
      <c r="O35" s="7">
        <f t="shared" si="0"/>
        <v>0</v>
      </c>
      <c r="P35" s="8">
        <f t="shared" si="0"/>
        <v>0</v>
      </c>
      <c r="Q35" s="9">
        <f t="shared" si="0"/>
        <v>0</v>
      </c>
      <c r="R35" s="49"/>
    </row>
    <row r="36" spans="1:18" ht="82.8" x14ac:dyDescent="0.3">
      <c r="A36" s="21">
        <v>15</v>
      </c>
      <c r="B36" s="57" t="s">
        <v>50</v>
      </c>
      <c r="C36" s="46" t="s">
        <v>29</v>
      </c>
      <c r="D36" s="25" t="s">
        <v>39</v>
      </c>
      <c r="E36" s="12" t="s">
        <v>73</v>
      </c>
      <c r="F36" s="12" t="s">
        <v>17</v>
      </c>
      <c r="G36" s="59" t="s">
        <v>21</v>
      </c>
      <c r="H36" s="60">
        <v>14</v>
      </c>
      <c r="I36" s="34">
        <v>1622</v>
      </c>
      <c r="J36" s="29">
        <v>3785</v>
      </c>
      <c r="K36" s="35"/>
      <c r="L36" s="84"/>
      <c r="M36" s="85"/>
      <c r="N36" s="86"/>
      <c r="O36" s="7">
        <f t="shared" si="0"/>
        <v>0</v>
      </c>
      <c r="P36" s="8">
        <f t="shared" si="0"/>
        <v>0</v>
      </c>
      <c r="Q36" s="9">
        <f t="shared" si="0"/>
        <v>0</v>
      </c>
      <c r="R36" s="20"/>
    </row>
    <row r="37" spans="1:18" ht="82.8" x14ac:dyDescent="0.3">
      <c r="A37" s="21">
        <v>16</v>
      </c>
      <c r="B37" s="57" t="s">
        <v>51</v>
      </c>
      <c r="C37" s="46" t="s">
        <v>30</v>
      </c>
      <c r="D37" s="25" t="s">
        <v>39</v>
      </c>
      <c r="E37" s="12" t="s">
        <v>73</v>
      </c>
      <c r="F37" s="12" t="s">
        <v>17</v>
      </c>
      <c r="G37" s="59" t="s">
        <v>21</v>
      </c>
      <c r="H37" s="60">
        <v>11</v>
      </c>
      <c r="I37" s="34">
        <v>1941</v>
      </c>
      <c r="J37" s="54">
        <v>4529</v>
      </c>
      <c r="K37" s="35"/>
      <c r="L37" s="84"/>
      <c r="M37" s="85"/>
      <c r="N37" s="86"/>
      <c r="O37" s="7">
        <f t="shared" si="0"/>
        <v>0</v>
      </c>
      <c r="P37" s="8">
        <f t="shared" si="0"/>
        <v>0</v>
      </c>
      <c r="Q37" s="9">
        <f t="shared" si="0"/>
        <v>0</v>
      </c>
    </row>
    <row r="38" spans="1:18" ht="82.8" x14ac:dyDescent="0.3">
      <c r="A38" s="21">
        <v>17</v>
      </c>
      <c r="B38" s="57" t="s">
        <v>52</v>
      </c>
      <c r="C38" s="46" t="s">
        <v>31</v>
      </c>
      <c r="D38" s="25" t="s">
        <v>39</v>
      </c>
      <c r="E38" s="12" t="s">
        <v>73</v>
      </c>
      <c r="F38" s="12" t="s">
        <v>17</v>
      </c>
      <c r="G38" s="59" t="s">
        <v>21</v>
      </c>
      <c r="H38" s="60">
        <v>11</v>
      </c>
      <c r="I38" s="34">
        <v>2113</v>
      </c>
      <c r="J38" s="54">
        <v>4929</v>
      </c>
      <c r="K38" s="35"/>
      <c r="L38" s="84"/>
      <c r="M38" s="85"/>
      <c r="N38" s="86"/>
      <c r="O38" s="7">
        <f t="shared" si="0"/>
        <v>0</v>
      </c>
      <c r="P38" s="8">
        <f t="shared" si="0"/>
        <v>0</v>
      </c>
      <c r="Q38" s="9">
        <f t="shared" si="0"/>
        <v>0</v>
      </c>
    </row>
    <row r="39" spans="1:18" ht="82.8" x14ac:dyDescent="0.3">
      <c r="A39" s="26">
        <v>18</v>
      </c>
      <c r="B39" s="57" t="s">
        <v>54</v>
      </c>
      <c r="C39" s="16" t="s">
        <v>33</v>
      </c>
      <c r="D39" s="27" t="s">
        <v>39</v>
      </c>
      <c r="E39" s="12" t="s">
        <v>73</v>
      </c>
      <c r="F39" s="27" t="s">
        <v>17</v>
      </c>
      <c r="G39" s="61" t="s">
        <v>18</v>
      </c>
      <c r="H39" s="62">
        <v>4</v>
      </c>
      <c r="I39" s="31"/>
      <c r="J39" s="32"/>
      <c r="K39" s="33">
        <v>500</v>
      </c>
      <c r="L39" s="84"/>
      <c r="M39" s="85"/>
      <c r="N39" s="86"/>
      <c r="O39" s="13"/>
      <c r="P39" s="14"/>
      <c r="Q39" s="15">
        <f>K39*N39</f>
        <v>0</v>
      </c>
      <c r="R39" s="43"/>
    </row>
    <row r="40" spans="1:18" ht="82.8" x14ac:dyDescent="0.3">
      <c r="A40" s="26">
        <v>19</v>
      </c>
      <c r="B40" s="83" t="s">
        <v>71</v>
      </c>
      <c r="C40" s="41" t="s">
        <v>72</v>
      </c>
      <c r="D40" s="27" t="s">
        <v>39</v>
      </c>
      <c r="E40" s="12" t="s">
        <v>73</v>
      </c>
      <c r="F40" s="27" t="s">
        <v>17</v>
      </c>
      <c r="G40" s="63" t="s">
        <v>18</v>
      </c>
      <c r="H40" s="63">
        <v>40</v>
      </c>
      <c r="I40" s="31"/>
      <c r="J40" s="32"/>
      <c r="K40" s="33">
        <v>12000</v>
      </c>
      <c r="L40" s="84"/>
      <c r="M40" s="85"/>
      <c r="N40" s="86"/>
      <c r="O40" s="13"/>
      <c r="P40" s="14"/>
      <c r="Q40" s="15">
        <f>K40*N40</f>
        <v>0</v>
      </c>
      <c r="R40" s="43"/>
    </row>
    <row r="41" spans="1:18" ht="82.8" x14ac:dyDescent="0.3">
      <c r="A41" s="40">
        <v>20</v>
      </c>
      <c r="B41" s="57" t="s">
        <v>57</v>
      </c>
      <c r="C41" s="41" t="s">
        <v>44</v>
      </c>
      <c r="D41" s="12" t="s">
        <v>39</v>
      </c>
      <c r="E41" s="12" t="s">
        <v>73</v>
      </c>
      <c r="F41" s="12" t="s">
        <v>41</v>
      </c>
      <c r="G41" s="63" t="s">
        <v>18</v>
      </c>
      <c r="H41" s="63">
        <v>7</v>
      </c>
      <c r="I41" s="34"/>
      <c r="J41" s="29"/>
      <c r="K41" s="35">
        <v>120</v>
      </c>
      <c r="L41" s="84"/>
      <c r="M41" s="85"/>
      <c r="N41" s="86"/>
      <c r="O41" s="7"/>
      <c r="P41" s="8"/>
      <c r="Q41" s="9">
        <f t="shared" si="0"/>
        <v>0</v>
      </c>
    </row>
    <row r="42" spans="1:18" ht="15.6" x14ac:dyDescent="0.3">
      <c r="A42" s="36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17">
        <f>SUM(O22:O39)</f>
        <v>0</v>
      </c>
      <c r="P42" s="18">
        <f>SUM(P22:P39)</f>
        <v>0</v>
      </c>
      <c r="Q42" s="19">
        <f>SUM(Q22:Q41)</f>
        <v>0</v>
      </c>
    </row>
    <row r="43" spans="1:18" ht="15.6" x14ac:dyDescent="0.3">
      <c r="A43" s="36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  <c r="O43" s="69">
        <f>O42+P42+Q42</f>
        <v>0</v>
      </c>
      <c r="P43" s="69"/>
      <c r="Q43" s="69"/>
    </row>
    <row r="45" spans="1:18" x14ac:dyDescent="0.3">
      <c r="A45" s="66" t="s">
        <v>34</v>
      </c>
      <c r="B45" s="66"/>
      <c r="C45" s="66"/>
      <c r="D45" s="66"/>
      <c r="E45" s="66"/>
      <c r="F45" s="66"/>
      <c r="G45" s="66"/>
      <c r="H45" s="66"/>
      <c r="I45" s="66"/>
      <c r="J45" s="66"/>
      <c r="K45" s="66" t="s">
        <v>35</v>
      </c>
      <c r="L45" s="66"/>
      <c r="M45" s="66"/>
      <c r="N45" s="66"/>
      <c r="O45" s="66" t="s">
        <v>36</v>
      </c>
      <c r="P45" s="66"/>
      <c r="Q45" s="66"/>
    </row>
    <row r="46" spans="1:18" ht="15.6" x14ac:dyDescent="0.3">
      <c r="A46" s="37">
        <v>21</v>
      </c>
      <c r="B46" s="71"/>
      <c r="C46" s="71"/>
      <c r="D46" s="71"/>
      <c r="E46" s="71"/>
      <c r="F46" s="71"/>
      <c r="G46" s="71"/>
      <c r="H46" s="71"/>
      <c r="I46" s="71"/>
      <c r="J46" s="72"/>
      <c r="K46" s="67">
        <v>240</v>
      </c>
      <c r="L46" s="67"/>
      <c r="M46" s="67"/>
      <c r="N46" s="67"/>
      <c r="O46" s="87">
        <v>0</v>
      </c>
      <c r="P46" s="87"/>
      <c r="Q46" s="87"/>
    </row>
    <row r="47" spans="1:18" ht="21" x14ac:dyDescent="0.4">
      <c r="A47" s="39">
        <v>22</v>
      </c>
      <c r="B47" s="64" t="s">
        <v>70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/>
      <c r="O47" s="68">
        <f>O46+O43</f>
        <v>0</v>
      </c>
      <c r="P47" s="68"/>
      <c r="Q47" s="68"/>
    </row>
    <row r="48" spans="1:18" x14ac:dyDescent="0.3">
      <c r="P48" s="20"/>
    </row>
    <row r="49" spans="3:16" x14ac:dyDescent="0.3">
      <c r="C49" s="38"/>
      <c r="D49" s="38"/>
      <c r="P49" s="42"/>
    </row>
    <row r="50" spans="3:16" x14ac:dyDescent="0.3">
      <c r="K50" s="20"/>
    </row>
    <row r="51" spans="3:16" x14ac:dyDescent="0.3">
      <c r="P51" s="42"/>
    </row>
    <row r="53" spans="3:16" x14ac:dyDescent="0.3">
      <c r="J53" t="s">
        <v>37</v>
      </c>
    </row>
    <row r="54" spans="3:16" x14ac:dyDescent="0.3">
      <c r="J54" t="s">
        <v>38</v>
      </c>
    </row>
    <row r="57" spans="3:16" x14ac:dyDescent="0.3">
      <c r="J57" s="43"/>
    </row>
  </sheetData>
  <sheetProtection password="F901" sheet="1" objects="1" scenarios="1"/>
  <mergeCells count="17">
    <mergeCell ref="O43:Q43"/>
    <mergeCell ref="D1:Q1"/>
    <mergeCell ref="B46:J46"/>
    <mergeCell ref="B42:N42"/>
    <mergeCell ref="B43:N43"/>
    <mergeCell ref="A2:G2"/>
    <mergeCell ref="A10:Q17"/>
    <mergeCell ref="A4:Q8"/>
    <mergeCell ref="C19:Q19"/>
    <mergeCell ref="A20:A21"/>
    <mergeCell ref="B47:N47"/>
    <mergeCell ref="A45:J45"/>
    <mergeCell ref="K45:N45"/>
    <mergeCell ref="O45:Q45"/>
    <mergeCell ref="K46:N46"/>
    <mergeCell ref="O46:Q46"/>
    <mergeCell ref="O47:Q47"/>
  </mergeCells>
  <pageMargins left="0.7" right="0.7" top="0.75" bottom="0.75" header="0.3" footer="0.3"/>
  <pageSetup paperSize="8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serwis</cp:lastModifiedBy>
  <cp:lastPrinted>2017-11-17T14:25:16Z</cp:lastPrinted>
  <dcterms:created xsi:type="dcterms:W3CDTF">2014-11-20T13:34:03Z</dcterms:created>
  <dcterms:modified xsi:type="dcterms:W3CDTF">2021-10-27T10:03:50Z</dcterms:modified>
</cp:coreProperties>
</file>